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Z:\04_催し物\研究発表会 11～12月\第52回（長岡）\14参加申込み\"/>
    </mc:Choice>
  </mc:AlternateContent>
  <xr:revisionPtr revIDLastSave="0" documentId="13_ncr:1_{36BE2EE9-910D-4ECE-98C8-D3FFAC17AD2A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研究発表会" sheetId="1" r:id="rId1"/>
    <sheet name="項目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V7" i="1" l="1"/>
  <c r="T8" i="1" l="1"/>
  <c r="T9" i="1"/>
  <c r="T10" i="1"/>
  <c r="T11" i="1"/>
  <c r="T12" i="1"/>
  <c r="T13" i="1"/>
  <c r="T14" i="1"/>
  <c r="T15" i="1"/>
  <c r="T16" i="1"/>
  <c r="T7" i="1"/>
  <c r="T4" i="1"/>
  <c r="BH16" i="1"/>
  <c r="BH14" i="1"/>
  <c r="BH12" i="1"/>
  <c r="BH11" i="1"/>
  <c r="S15" i="1"/>
  <c r="S16" i="1"/>
  <c r="S5" i="1"/>
  <c r="S6" i="1"/>
  <c r="S7" i="1"/>
  <c r="S8" i="1"/>
  <c r="S9" i="1"/>
  <c r="S10" i="1"/>
  <c r="S11" i="1"/>
  <c r="S12" i="1"/>
  <c r="S13" i="1"/>
  <c r="S14" i="1"/>
  <c r="S4" i="1"/>
  <c r="S17" i="1" l="1"/>
  <c r="T17" i="1"/>
  <c r="S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kitamura</author>
  </authors>
  <commentList>
    <comment ref="BE1" authorId="0" shapeId="0" xr:uid="{DCE8E7F9-228B-4182-BF21-EB3B2F9CA68F}">
      <text>
        <r>
          <rPr>
            <sz val="11"/>
            <color indexed="81"/>
            <rFont val="MS P ゴシック"/>
            <family val="3"/>
            <charset val="128"/>
          </rPr>
          <t>貴社経理ご担当者に
ご確認ください</t>
        </r>
      </text>
    </comment>
    <comment ref="Q8" authorId="0" shapeId="0" xr:uid="{DAF2255D-CA30-426D-879F-9BD10F2D8E02}">
      <text>
        <r>
          <rPr>
            <sz val="12"/>
            <color indexed="81"/>
            <rFont val="MS P ゴシック"/>
            <family val="3"/>
            <charset val="128"/>
          </rPr>
          <t>省略可</t>
        </r>
      </text>
    </comment>
  </commentList>
</comments>
</file>

<file path=xl/sharedStrings.xml><?xml version="1.0" encoding="utf-8"?>
<sst xmlns="http://schemas.openxmlformats.org/spreadsheetml/2006/main" count="185" uniqueCount="138">
  <si>
    <t>事業所等</t>
    <rPh sb="0" eb="3">
      <t>ジギョウショ</t>
    </rPh>
    <rPh sb="3" eb="4">
      <t>トウ</t>
    </rPh>
    <phoneticPr fontId="2"/>
  </si>
  <si>
    <t>所属1</t>
    <rPh sb="0" eb="2">
      <t>ショゾク</t>
    </rPh>
    <phoneticPr fontId="2"/>
  </si>
  <si>
    <t>所属2</t>
    <rPh sb="0" eb="2">
      <t>ショゾク</t>
    </rPh>
    <phoneticPr fontId="2"/>
  </si>
  <si>
    <t>所属3</t>
    <rPh sb="0" eb="2">
      <t>ショゾク</t>
    </rPh>
    <phoneticPr fontId="2"/>
  </si>
  <si>
    <t>役職</t>
    <rPh sb="0" eb="2">
      <t>ヤクショク</t>
    </rPh>
    <phoneticPr fontId="2"/>
  </si>
  <si>
    <t>ふりがな</t>
    <phoneticPr fontId="2"/>
  </si>
  <si>
    <t>会員種別</t>
    <rPh sb="0" eb="4">
      <t>カイインシュベツ</t>
    </rPh>
    <phoneticPr fontId="2"/>
  </si>
  <si>
    <t>申込日</t>
    <rPh sb="0" eb="2">
      <t>モウシコミ</t>
    </rPh>
    <rPh sb="2" eb="3">
      <t>ビ</t>
    </rPh>
    <phoneticPr fontId="2"/>
  </si>
  <si>
    <t>〒</t>
    <phoneticPr fontId="2"/>
  </si>
  <si>
    <t>建物名</t>
    <rPh sb="0" eb="2">
      <t>タテモノ</t>
    </rPh>
    <rPh sb="2" eb="3">
      <t>メイ</t>
    </rPh>
    <phoneticPr fontId="2"/>
  </si>
  <si>
    <t>TEL</t>
    <phoneticPr fontId="2"/>
  </si>
  <si>
    <t>内線</t>
    <rPh sb="0" eb="2">
      <t>ナイセン</t>
    </rPh>
    <phoneticPr fontId="2"/>
  </si>
  <si>
    <t>FAX</t>
    <phoneticPr fontId="2"/>
  </si>
  <si>
    <t>mail</t>
    <phoneticPr fontId="2"/>
  </si>
  <si>
    <t>参加費</t>
    <rPh sb="0" eb="3">
      <t>サンカヒ</t>
    </rPh>
    <phoneticPr fontId="2"/>
  </si>
  <si>
    <t>懇親会費</t>
    <rPh sb="0" eb="4">
      <t>コンシンカイヒ</t>
    </rPh>
    <phoneticPr fontId="2"/>
  </si>
  <si>
    <t>化学工学会</t>
    <rPh sb="0" eb="5">
      <t>カガクコウガクカイ</t>
    </rPh>
    <phoneticPr fontId="2"/>
  </si>
  <si>
    <t>火薬学会</t>
    <rPh sb="0" eb="4">
      <t>カヤクガッカイ</t>
    </rPh>
    <phoneticPr fontId="2"/>
  </si>
  <si>
    <t>石油連盟</t>
    <rPh sb="0" eb="4">
      <t>セキユレンメイ</t>
    </rPh>
    <phoneticPr fontId="2"/>
  </si>
  <si>
    <t>電気学会</t>
    <rPh sb="0" eb="4">
      <t>デンキガッカイ</t>
    </rPh>
    <phoneticPr fontId="2"/>
  </si>
  <si>
    <t>土木学会</t>
    <rPh sb="0" eb="4">
      <t>ドボクガッカイ</t>
    </rPh>
    <phoneticPr fontId="2"/>
  </si>
  <si>
    <t>日本化学会</t>
    <rPh sb="0" eb="5">
      <t>ニホンカガクカイ</t>
    </rPh>
    <phoneticPr fontId="2"/>
  </si>
  <si>
    <t>日本火災学会</t>
    <rPh sb="0" eb="2">
      <t>ニホン</t>
    </rPh>
    <rPh sb="2" eb="4">
      <t>カサイ</t>
    </rPh>
    <rPh sb="4" eb="6">
      <t>ガッカイ</t>
    </rPh>
    <phoneticPr fontId="2"/>
  </si>
  <si>
    <t>静電気学会</t>
    <rPh sb="0" eb="3">
      <t>セイデンキ</t>
    </rPh>
    <rPh sb="3" eb="5">
      <t>ガッカイ</t>
    </rPh>
    <phoneticPr fontId="2"/>
  </si>
  <si>
    <t>電気化学会</t>
    <rPh sb="0" eb="2">
      <t>デンキ</t>
    </rPh>
    <rPh sb="2" eb="4">
      <t>カガク</t>
    </rPh>
    <rPh sb="4" eb="5">
      <t>カイ</t>
    </rPh>
    <phoneticPr fontId="2"/>
  </si>
  <si>
    <t>腐食防食学会</t>
    <rPh sb="0" eb="2">
      <t>フショク</t>
    </rPh>
    <rPh sb="2" eb="4">
      <t>ボウショク</t>
    </rPh>
    <rPh sb="4" eb="6">
      <t>ガッカイ</t>
    </rPh>
    <phoneticPr fontId="2"/>
  </si>
  <si>
    <t>近畿科学協会</t>
    <rPh sb="0" eb="2">
      <t>キンキ</t>
    </rPh>
    <rPh sb="2" eb="4">
      <t>カガク</t>
    </rPh>
    <rPh sb="4" eb="6">
      <t>キョウカイ</t>
    </rPh>
    <phoneticPr fontId="2"/>
  </si>
  <si>
    <t>日本機械学会</t>
    <rPh sb="0" eb="6">
      <t>ニホンキカイガッカイ</t>
    </rPh>
    <phoneticPr fontId="2"/>
  </si>
  <si>
    <t>日本材料学会</t>
    <rPh sb="0" eb="2">
      <t>ニホン</t>
    </rPh>
    <rPh sb="2" eb="4">
      <t>ザイリョウ</t>
    </rPh>
    <rPh sb="4" eb="6">
      <t>ガッカイ</t>
    </rPh>
    <phoneticPr fontId="2"/>
  </si>
  <si>
    <t>日本建築学会</t>
    <rPh sb="0" eb="2">
      <t>ニホン</t>
    </rPh>
    <rPh sb="2" eb="4">
      <t>ケンチク</t>
    </rPh>
    <rPh sb="4" eb="6">
      <t>ガッカイ</t>
    </rPh>
    <phoneticPr fontId="2"/>
  </si>
  <si>
    <t>日本燃焼学会</t>
    <rPh sb="0" eb="2">
      <t>ニホン</t>
    </rPh>
    <rPh sb="2" eb="4">
      <t>ネンショウ</t>
    </rPh>
    <rPh sb="4" eb="6">
      <t>ガッカイ</t>
    </rPh>
    <phoneticPr fontId="2"/>
  </si>
  <si>
    <t>日本金属学会</t>
    <rPh sb="0" eb="2">
      <t>ニホン</t>
    </rPh>
    <rPh sb="2" eb="4">
      <t>キンゾク</t>
    </rPh>
    <rPh sb="4" eb="6">
      <t>ガッカイ</t>
    </rPh>
    <phoneticPr fontId="2"/>
  </si>
  <si>
    <t>計測自動制御学会</t>
    <rPh sb="0" eb="8">
      <t>ケイソクジドウセイギョガッカイ</t>
    </rPh>
    <phoneticPr fontId="2"/>
  </si>
  <si>
    <t>日本信頼性学会</t>
    <rPh sb="0" eb="2">
      <t>ニホン</t>
    </rPh>
    <rPh sb="2" eb="5">
      <t>シンライセイ</t>
    </rPh>
    <rPh sb="5" eb="7">
      <t>ガッカイ</t>
    </rPh>
    <phoneticPr fontId="2"/>
  </si>
  <si>
    <t>日本高圧力学会</t>
    <rPh sb="0" eb="2">
      <t>ニホン</t>
    </rPh>
    <rPh sb="2" eb="5">
      <t>コウアツリョク</t>
    </rPh>
    <rPh sb="5" eb="7">
      <t>ガッカイ</t>
    </rPh>
    <phoneticPr fontId="2"/>
  </si>
  <si>
    <t>日本人間工学会</t>
    <rPh sb="0" eb="2">
      <t>ニホン</t>
    </rPh>
    <rPh sb="2" eb="4">
      <t>ニンゲン</t>
    </rPh>
    <rPh sb="4" eb="5">
      <t>コウ</t>
    </rPh>
    <rPh sb="5" eb="7">
      <t>ガッカイ</t>
    </rPh>
    <phoneticPr fontId="2"/>
  </si>
  <si>
    <t>日本化学工業協会</t>
    <rPh sb="0" eb="6">
      <t>ニホンカガクコウギョウ</t>
    </rPh>
    <rPh sb="6" eb="8">
      <t>キョウカイ</t>
    </rPh>
    <phoneticPr fontId="2"/>
  </si>
  <si>
    <t>石油化学工業協会</t>
    <rPh sb="0" eb="6">
      <t>セキユカガクコウギョウ</t>
    </rPh>
    <rPh sb="6" eb="8">
      <t>キョウカイ</t>
    </rPh>
    <phoneticPr fontId="2"/>
  </si>
  <si>
    <t>化学工学会安全部会</t>
    <rPh sb="0" eb="5">
      <t>カガクコウガクカイ</t>
    </rPh>
    <rPh sb="5" eb="7">
      <t>アンゼン</t>
    </rPh>
    <rPh sb="7" eb="9">
      <t>ブカイ</t>
    </rPh>
    <phoneticPr fontId="2"/>
  </si>
  <si>
    <t>総合安全工学研究所</t>
    <rPh sb="0" eb="2">
      <t>ソウゴウ</t>
    </rPh>
    <rPh sb="2" eb="4">
      <t>アンゼン</t>
    </rPh>
    <rPh sb="4" eb="9">
      <t>コウガクケンキュウショ</t>
    </rPh>
    <phoneticPr fontId="2"/>
  </si>
  <si>
    <t>日本高圧力技術協会</t>
    <rPh sb="0" eb="2">
      <t>ニホン</t>
    </rPh>
    <rPh sb="2" eb="5">
      <t>コウアツリョク</t>
    </rPh>
    <rPh sb="5" eb="7">
      <t>ギジュツ</t>
    </rPh>
    <rPh sb="7" eb="9">
      <t>キョウカイ</t>
    </rPh>
    <phoneticPr fontId="2"/>
  </si>
  <si>
    <t>日本芳香族工業会</t>
    <rPh sb="0" eb="8">
      <t>アロマ</t>
    </rPh>
    <phoneticPr fontId="2"/>
  </si>
  <si>
    <t>次世代センサ協議会</t>
    <rPh sb="0" eb="3">
      <t>ジセダイ</t>
    </rPh>
    <rPh sb="6" eb="9">
      <t>キョウギカイ</t>
    </rPh>
    <phoneticPr fontId="2"/>
  </si>
  <si>
    <t>請求書</t>
    <rPh sb="0" eb="3">
      <t>セイキュウショ</t>
    </rPh>
    <phoneticPr fontId="2"/>
  </si>
  <si>
    <t>見積書</t>
    <rPh sb="0" eb="3">
      <t>ミツモリショ</t>
    </rPh>
    <phoneticPr fontId="2"/>
  </si>
  <si>
    <t>納品書</t>
    <rPh sb="0" eb="3">
      <t>ノウヒンショ</t>
    </rPh>
    <phoneticPr fontId="2"/>
  </si>
  <si>
    <t>日付</t>
    <rPh sb="0" eb="2">
      <t>ヒヅケ</t>
    </rPh>
    <phoneticPr fontId="2"/>
  </si>
  <si>
    <t>ブランク</t>
    <phoneticPr fontId="2"/>
  </si>
  <si>
    <t>必要書類</t>
    <rPh sb="0" eb="2">
      <t>ヒツヨウ</t>
    </rPh>
    <rPh sb="2" eb="4">
      <t>ショルイ</t>
    </rPh>
    <rPh sb="3" eb="4">
      <t>ルイ</t>
    </rPh>
    <phoneticPr fontId="2"/>
  </si>
  <si>
    <t>請求書発行方法</t>
    <rPh sb="0" eb="3">
      <t>セイキュウショ</t>
    </rPh>
    <rPh sb="3" eb="5">
      <t>ハッコウ</t>
    </rPh>
    <rPh sb="5" eb="7">
      <t>ホウホウ</t>
    </rPh>
    <phoneticPr fontId="2"/>
  </si>
  <si>
    <t>〇</t>
  </si>
  <si>
    <t>三菱UFJ</t>
    <rPh sb="0" eb="2">
      <t>ミツビシ</t>
    </rPh>
    <phoneticPr fontId="2"/>
  </si>
  <si>
    <t>ゆうちょ</t>
    <phoneticPr fontId="2"/>
  </si>
  <si>
    <t>郵便振替</t>
    <rPh sb="0" eb="2">
      <t>ユウビン</t>
    </rPh>
    <rPh sb="2" eb="4">
      <t>フリカエ</t>
    </rPh>
    <phoneticPr fontId="2"/>
  </si>
  <si>
    <t>当日現金</t>
    <rPh sb="0" eb="1">
      <t>トウ</t>
    </rPh>
    <rPh sb="1" eb="2">
      <t>ヒ</t>
    </rPh>
    <rPh sb="2" eb="4">
      <t>ゲンキン</t>
    </rPh>
    <phoneticPr fontId="2"/>
  </si>
  <si>
    <t>不要</t>
  </si>
  <si>
    <t>参加者名</t>
    <rPh sb="0" eb="3">
      <t>サンカシャ</t>
    </rPh>
    <rPh sb="3" eb="4">
      <t>メイ</t>
    </rPh>
    <phoneticPr fontId="2"/>
  </si>
  <si>
    <t>協賛団体</t>
    <rPh sb="0" eb="2">
      <t>キョウサン</t>
    </rPh>
    <rPh sb="2" eb="4">
      <t>ダンタイ</t>
    </rPh>
    <phoneticPr fontId="2"/>
  </si>
  <si>
    <t>申込check</t>
    <rPh sb="0" eb="2">
      <t>モウシコミ</t>
    </rPh>
    <phoneticPr fontId="2"/>
  </si>
  <si>
    <t>懇親会費</t>
    <rPh sb="0" eb="2">
      <t>コンシン</t>
    </rPh>
    <rPh sb="2" eb="4">
      <t>カイヒ</t>
    </rPh>
    <phoneticPr fontId="2"/>
  </si>
  <si>
    <t>学生</t>
    <rPh sb="0" eb="2">
      <t>ガクセイ</t>
    </rPh>
    <phoneticPr fontId="2"/>
  </si>
  <si>
    <t>安全工学株式会社</t>
    <rPh sb="0" eb="4">
      <t>アンゼンコウガク</t>
    </rPh>
    <rPh sb="4" eb="8">
      <t>カブ</t>
    </rPh>
    <phoneticPr fontId="2"/>
  </si>
  <si>
    <t>本社</t>
    <rPh sb="0" eb="2">
      <t>ホンシャ</t>
    </rPh>
    <phoneticPr fontId="2"/>
  </si>
  <si>
    <t>環境安全部</t>
    <rPh sb="0" eb="4">
      <t>カンキョウアンゼン</t>
    </rPh>
    <rPh sb="4" eb="5">
      <t>ブ</t>
    </rPh>
    <phoneticPr fontId="2"/>
  </si>
  <si>
    <t>部長</t>
    <rPh sb="0" eb="2">
      <t>ブチョウ</t>
    </rPh>
    <phoneticPr fontId="2"/>
  </si>
  <si>
    <t>安全　太郎</t>
    <rPh sb="0" eb="2">
      <t>アンゼン</t>
    </rPh>
    <rPh sb="3" eb="5">
      <t>タロウ</t>
    </rPh>
    <phoneticPr fontId="2"/>
  </si>
  <si>
    <t>あんぜん　たろう</t>
    <phoneticPr fontId="2"/>
  </si>
  <si>
    <t>法人会員</t>
    <rPh sb="0" eb="2">
      <t>ホウジン</t>
    </rPh>
    <rPh sb="2" eb="4">
      <t>カイイン</t>
    </rPh>
    <phoneticPr fontId="2"/>
  </si>
  <si>
    <t>普通会員</t>
    <rPh sb="0" eb="2">
      <t>フツウ</t>
    </rPh>
    <rPh sb="2" eb="4">
      <t>カイイン</t>
    </rPh>
    <phoneticPr fontId="2"/>
  </si>
  <si>
    <t>学生会員</t>
    <rPh sb="0" eb="2">
      <t>ガクセイ</t>
    </rPh>
    <rPh sb="2" eb="4">
      <t>カイイン</t>
    </rPh>
    <phoneticPr fontId="2"/>
  </si>
  <si>
    <t>一般</t>
    <rPh sb="0" eb="2">
      <t>イッパン</t>
    </rPh>
    <phoneticPr fontId="2"/>
  </si>
  <si>
    <r>
      <t>協賛団体</t>
    </r>
    <r>
      <rPr>
        <sz val="9"/>
        <color theme="1"/>
        <rFont val="Yu Gothic"/>
        <family val="3"/>
        <charset val="128"/>
        <scheme val="minor"/>
      </rPr>
      <t>(学生)</t>
    </r>
    <rPh sb="0" eb="2">
      <t>キョウサン</t>
    </rPh>
    <rPh sb="2" eb="4">
      <t>ダンタイ</t>
    </rPh>
    <rPh sb="5" eb="7">
      <t>ガクセイ</t>
    </rPh>
    <phoneticPr fontId="2"/>
  </si>
  <si>
    <t>非会員</t>
    <rPh sb="0" eb="3">
      <t>ヒカイイン</t>
    </rPh>
    <phoneticPr fontId="2"/>
  </si>
  <si>
    <r>
      <t>非会員</t>
    </r>
    <r>
      <rPr>
        <sz val="9"/>
        <color theme="1"/>
        <rFont val="Yu Gothic"/>
        <family val="3"/>
        <charset val="128"/>
        <scheme val="minor"/>
      </rPr>
      <t>(学生)</t>
    </r>
    <rPh sb="0" eb="3">
      <t>ヒカイイン</t>
    </rPh>
    <phoneticPr fontId="2"/>
  </si>
  <si>
    <t>当日</t>
    <rPh sb="0" eb="2">
      <t>トウジツ</t>
    </rPh>
    <phoneticPr fontId="2"/>
  </si>
  <si>
    <t>川崎センター</t>
  </si>
  <si>
    <t>安全　次郎</t>
    <rPh sb="0" eb="2">
      <t>アンゼン</t>
    </rPh>
    <rPh sb="3" eb="5">
      <t>ジロウ</t>
    </rPh>
    <phoneticPr fontId="2"/>
  </si>
  <si>
    <t>あんぜん　じろう</t>
    <phoneticPr fontId="2"/>
  </si>
  <si>
    <t>安全　三郎</t>
    <rPh sb="0" eb="2">
      <t>アンゼン</t>
    </rPh>
    <rPh sb="3" eb="5">
      <t>サブロウ</t>
    </rPh>
    <phoneticPr fontId="2"/>
  </si>
  <si>
    <t>あんぜん　さぶろう</t>
    <phoneticPr fontId="2"/>
  </si>
  <si>
    <t>係長</t>
    <rPh sb="0" eb="2">
      <t>カカリチョウ</t>
    </rPh>
    <phoneticPr fontId="2"/>
  </si>
  <si>
    <t>東京都中央区日本橋茅場町3-5-2</t>
    <rPh sb="0" eb="3">
      <t>トウキョウト</t>
    </rPh>
    <rPh sb="3" eb="6">
      <t>チュウオウク</t>
    </rPh>
    <rPh sb="6" eb="12">
      <t>ニホンバシカヤバチョウ</t>
    </rPh>
    <phoneticPr fontId="2"/>
  </si>
  <si>
    <t>アロマビル6F</t>
  </si>
  <si>
    <t>103-0025</t>
    <phoneticPr fontId="2"/>
  </si>
  <si>
    <t>未定</t>
  </si>
  <si>
    <t>参加しない</t>
  </si>
  <si>
    <t>※ 協賛団体をご選択された方は、ご所属の 協賛団体名 に　〇　を付けてください</t>
    <rPh sb="2" eb="6">
      <t>キョウサンダンタイ</t>
    </rPh>
    <rPh sb="8" eb="10">
      <t>センタク</t>
    </rPh>
    <rPh sb="13" eb="14">
      <t>カタ</t>
    </rPh>
    <rPh sb="17" eb="19">
      <t>ショゾク</t>
    </rPh>
    <rPh sb="21" eb="23">
      <t>キョウサン</t>
    </rPh>
    <rPh sb="23" eb="25">
      <t>ダンタイ</t>
    </rPh>
    <rPh sb="25" eb="26">
      <t>メイ</t>
    </rPh>
    <rPh sb="32" eb="33">
      <t>ツ</t>
    </rPh>
    <phoneticPr fontId="2"/>
  </si>
  <si>
    <t>＊参加者全員入れてください</t>
    <rPh sb="1" eb="4">
      <t>サンカシャ</t>
    </rPh>
    <rPh sb="4" eb="6">
      <t>ゼンイン</t>
    </rPh>
    <rPh sb="6" eb="7">
      <t>イ</t>
    </rPh>
    <phoneticPr fontId="2"/>
  </si>
  <si>
    <t>〇</t>
    <phoneticPr fontId="2"/>
  </si>
  <si>
    <t>A</t>
    <phoneticPr fontId="2"/>
  </si>
  <si>
    <t>B</t>
    <phoneticPr fontId="2"/>
  </si>
  <si>
    <t>5名</t>
    <rPh sb="1" eb="2">
      <t>メイ</t>
    </rPh>
    <phoneticPr fontId="2"/>
  </si>
  <si>
    <t>2名</t>
    <rPh sb="1" eb="2">
      <t>メイ</t>
    </rPh>
    <phoneticPr fontId="2"/>
  </si>
  <si>
    <t>と</t>
    <phoneticPr fontId="2"/>
  </si>
  <si>
    <t>請求書の枚数</t>
    <rPh sb="0" eb="3">
      <t>セイキュウショ</t>
    </rPh>
    <rPh sb="4" eb="6">
      <t>マイスウ</t>
    </rPh>
    <phoneticPr fontId="2"/>
  </si>
  <si>
    <t>👇</t>
    <phoneticPr fontId="2"/>
  </si>
  <si>
    <t>　＊領収書の宛名は、社名のみ記載します。日にちは手書きまたは空欄のままお渡しします。</t>
    <rPh sb="2" eb="5">
      <t>リョウシュウショ</t>
    </rPh>
    <rPh sb="6" eb="8">
      <t>アテナ</t>
    </rPh>
    <rPh sb="10" eb="12">
      <t>シャメイ</t>
    </rPh>
    <rPh sb="14" eb="16">
      <t>キサイ</t>
    </rPh>
    <rPh sb="20" eb="21">
      <t>ヒ</t>
    </rPh>
    <rPh sb="24" eb="26">
      <t>テガ</t>
    </rPh>
    <rPh sb="30" eb="32">
      <t>クウラン</t>
    </rPh>
    <rPh sb="36" eb="37">
      <t>ワタ</t>
    </rPh>
    <phoneticPr fontId="2"/>
  </si>
  <si>
    <t>＜記入例＞
2019/10/7</t>
    <rPh sb="1" eb="3">
      <t>キニュウ</t>
    </rPh>
    <rPh sb="3" eb="4">
      <t>レイ</t>
    </rPh>
    <phoneticPr fontId="2"/>
  </si>
  <si>
    <t xml:space="preserve"> ※ 請求についてご要望がございましたら、下記に記載してください。</t>
    <rPh sb="10" eb="12">
      <t>ヨウボウ</t>
    </rPh>
    <rPh sb="21" eb="23">
      <t>カキ</t>
    </rPh>
    <rPh sb="24" eb="26">
      <t>キサイ</t>
    </rPh>
    <phoneticPr fontId="2"/>
  </si>
  <si>
    <t>小計：</t>
    <rPh sb="0" eb="2">
      <t>ショウケイ</t>
    </rPh>
    <phoneticPr fontId="2"/>
  </si>
  <si>
    <t>※ 金額をご確認ください。　請求合計：</t>
    <rPh sb="2" eb="4">
      <t>キンガク</t>
    </rPh>
    <rPh sb="6" eb="8">
      <t>カクニン</t>
    </rPh>
    <rPh sb="14" eb="16">
      <t>セイキュウ</t>
    </rPh>
    <rPh sb="16" eb="18">
      <t>ゴウケイ</t>
    </rPh>
    <phoneticPr fontId="2"/>
  </si>
  <si>
    <t>KOGUMNA@giyua.jp</t>
    <phoneticPr fontId="2"/>
  </si>
  <si>
    <t>KouiMNA@giyua.jp</t>
    <phoneticPr fontId="2"/>
  </si>
  <si>
    <t>iuyOUM@giyua.jp</t>
    <phoneticPr fontId="2"/>
  </si>
  <si>
    <t>〇</t>
    <phoneticPr fontId="2"/>
  </si>
  <si>
    <t>↑単価↓</t>
    <rPh sb="1" eb="3">
      <t>タンカ</t>
    </rPh>
    <phoneticPr fontId="2"/>
  </si>
  <si>
    <t>会員番号
（4桁）</t>
    <rPh sb="0" eb="2">
      <t>カイイン</t>
    </rPh>
    <rPh sb="2" eb="4">
      <t>バンゴウ</t>
    </rPh>
    <phoneticPr fontId="2"/>
  </si>
  <si>
    <t>＊学会員
以外は
空欄</t>
  </si>
  <si>
    <t>住　所</t>
    <rPh sb="0" eb="1">
      <t>ジュウ</t>
    </rPh>
    <rPh sb="2" eb="3">
      <t>ショ</t>
    </rPh>
    <phoneticPr fontId="2"/>
  </si>
  <si>
    <t>211-0000</t>
  </si>
  <si>
    <t>神奈川県川崎市〇町1</t>
    <rPh sb="0" eb="7">
      <t>カナガワケンカワサキシ</t>
    </rPh>
    <rPh sb="8" eb="9">
      <t>マチ</t>
    </rPh>
    <phoneticPr fontId="2"/>
  </si>
  <si>
    <r>
      <rPr>
        <b/>
        <sz val="14"/>
        <color rgb="FFC00000"/>
        <rFont val="Yu Gothic"/>
        <family val="3"/>
        <charset val="128"/>
        <scheme val="minor"/>
      </rPr>
      <t>入力にあたり</t>
    </r>
    <r>
      <rPr>
        <sz val="11"/>
        <color theme="1"/>
        <rFont val="Yu Gothic"/>
        <family val="2"/>
        <scheme val="minor"/>
      </rPr>
      <t xml:space="preserve">
1.　</t>
    </r>
    <r>
      <rPr>
        <b/>
        <u/>
        <sz val="11"/>
        <color theme="1"/>
        <rFont val="Yu Gothic"/>
        <family val="3"/>
        <charset val="128"/>
        <scheme val="minor"/>
      </rPr>
      <t>１行目は、代表者</t>
    </r>
    <r>
      <rPr>
        <sz val="11"/>
        <color theme="1"/>
        <rFont val="Yu Gothic"/>
        <family val="2"/>
        <scheme val="minor"/>
      </rPr>
      <t>をご入力ください。
　　請求書類一式は、1行目の方宛に行います。
2. 「</t>
    </r>
    <r>
      <rPr>
        <sz val="11"/>
        <color rgb="FFC00000"/>
        <rFont val="Yu Gothic"/>
        <family val="3"/>
        <charset val="128"/>
        <scheme val="minor"/>
      </rPr>
      <t>会員種別</t>
    </r>
    <r>
      <rPr>
        <sz val="11"/>
        <color theme="1"/>
        <rFont val="Yu Gothic"/>
        <family val="2"/>
        <scheme val="minor"/>
      </rPr>
      <t>」を選択すると、参加費・懇親会費が自動
　　的に表示されますので、金額をご確認ください。
　　また、</t>
    </r>
    <r>
      <rPr>
        <b/>
        <sz val="11"/>
        <color theme="1"/>
        <rFont val="Yu Gothic"/>
        <family val="3"/>
        <charset val="128"/>
        <scheme val="minor"/>
      </rPr>
      <t>懇親会にも自動的に金額が表示されます</t>
    </r>
    <r>
      <rPr>
        <sz val="11"/>
        <color theme="1"/>
        <rFont val="Yu Gothic"/>
        <family val="2"/>
        <scheme val="minor"/>
      </rPr>
      <t>ので
　</t>
    </r>
    <r>
      <rPr>
        <u/>
        <sz val="11"/>
        <color theme="1"/>
        <rFont val="Yu Gothic"/>
        <family val="3"/>
        <charset val="128"/>
        <scheme val="minor"/>
      </rPr>
      <t>「参加しない」または「未定」の場合は、リストより</t>
    </r>
    <r>
      <rPr>
        <sz val="11"/>
        <color theme="1"/>
        <rFont val="Yu Gothic"/>
        <family val="2"/>
        <scheme val="minor"/>
      </rPr>
      <t xml:space="preserve">
　　</t>
    </r>
    <r>
      <rPr>
        <u/>
        <sz val="11"/>
        <color theme="1"/>
        <rFont val="Yu Gothic"/>
        <family val="3"/>
        <charset val="128"/>
        <scheme val="minor"/>
      </rPr>
      <t>選択して、表示を変更してください。</t>
    </r>
    <r>
      <rPr>
        <sz val="11"/>
        <color theme="1"/>
        <rFont val="Yu Gothic"/>
        <family val="2"/>
        <scheme val="minor"/>
      </rPr>
      <t xml:space="preserve">
　＊参加費の列下に合計金額が表示されます。
　※ 10名まで入力できます。</t>
    </r>
    <rPh sb="0" eb="2">
      <t>ニュウリョク</t>
    </rPh>
    <rPh sb="16" eb="19">
      <t>ダイヒョウシャ</t>
    </rPh>
    <rPh sb="21" eb="23">
      <t>ニュウリョク</t>
    </rPh>
    <rPh sb="40" eb="42">
      <t>ギョウメ</t>
    </rPh>
    <rPh sb="43" eb="44">
      <t>カタ</t>
    </rPh>
    <rPh sb="44" eb="45">
      <t>アテ</t>
    </rPh>
    <rPh sb="46" eb="47">
      <t>オコナ</t>
    </rPh>
    <rPh sb="57" eb="61">
      <t>カイインシュベツ</t>
    </rPh>
    <rPh sb="63" eb="65">
      <t>センタク</t>
    </rPh>
    <rPh sb="69" eb="72">
      <t>サンカヒ</t>
    </rPh>
    <rPh sb="73" eb="76">
      <t>コンシンカイ</t>
    </rPh>
    <rPh sb="76" eb="77">
      <t>ヒ</t>
    </rPh>
    <rPh sb="78" eb="80">
      <t>ジドウ</t>
    </rPh>
    <rPh sb="83" eb="84">
      <t>テキ</t>
    </rPh>
    <rPh sb="85" eb="87">
      <t>ヒョウジ</t>
    </rPh>
    <rPh sb="94" eb="96">
      <t>キンガク</t>
    </rPh>
    <rPh sb="98" eb="100">
      <t>カクニン</t>
    </rPh>
    <rPh sb="111" eb="113">
      <t>コンシン</t>
    </rPh>
    <rPh sb="113" eb="114">
      <t>カイ</t>
    </rPh>
    <rPh sb="116" eb="118">
      <t>ジドウ</t>
    </rPh>
    <rPh sb="118" eb="119">
      <t>テキ</t>
    </rPh>
    <rPh sb="120" eb="122">
      <t>キンガク</t>
    </rPh>
    <rPh sb="123" eb="125">
      <t>ヒョウジ</t>
    </rPh>
    <rPh sb="134" eb="136">
      <t>サンカ</t>
    </rPh>
    <rPh sb="144" eb="146">
      <t>ミテイ</t>
    </rPh>
    <rPh sb="148" eb="150">
      <t>バアイ</t>
    </rPh>
    <rPh sb="160" eb="162">
      <t>センタク</t>
    </rPh>
    <rPh sb="165" eb="167">
      <t>ヒョウジ</t>
    </rPh>
    <rPh sb="168" eb="170">
      <t>ヘンコウ</t>
    </rPh>
    <rPh sb="180" eb="183">
      <t>サンカヒ</t>
    </rPh>
    <rPh sb="184" eb="185">
      <t>レツ</t>
    </rPh>
    <rPh sb="185" eb="186">
      <t>シタ</t>
    </rPh>
    <rPh sb="187" eb="191">
      <t>ゴウケイキンガク</t>
    </rPh>
    <rPh sb="192" eb="194">
      <t>ヒョウジ</t>
    </rPh>
    <rPh sb="206" eb="207">
      <t>メイ</t>
    </rPh>
    <rPh sb="209" eb="211">
      <t>ニュウリョク</t>
    </rPh>
    <phoneticPr fontId="2"/>
  </si>
  <si>
    <t>「参加」
以外の方
リスト
より選択</t>
    <rPh sb="1" eb="3">
      <t>サンカ</t>
    </rPh>
    <rPh sb="5" eb="7">
      <t>イガイ</t>
    </rPh>
    <rPh sb="8" eb="9">
      <t>カタ</t>
    </rPh>
    <rPh sb="16" eb="18">
      <t>センタク</t>
    </rPh>
    <phoneticPr fontId="2"/>
  </si>
  <si>
    <r>
      <rPr>
        <sz val="16"/>
        <color theme="1"/>
        <rFont val="Yu Gothic"/>
        <family val="3"/>
        <charset val="128"/>
        <scheme val="minor"/>
      </rPr>
      <t>請求書宛名</t>
    </r>
    <r>
      <rPr>
        <sz val="11"/>
        <color theme="1"/>
        <rFont val="Yu Gothic"/>
        <family val="2"/>
        <scheme val="minor"/>
      </rPr>
      <t xml:space="preserve">
</t>
    </r>
    <r>
      <rPr>
        <sz val="11"/>
        <color rgb="FFC00000"/>
        <rFont val="Yu Gothic"/>
        <family val="3"/>
        <charset val="128"/>
        <scheme val="minor"/>
      </rPr>
      <t>＊ここより右側は １行のみ入力</t>
    </r>
    <rPh sb="0" eb="3">
      <t>セイキュウショ</t>
    </rPh>
    <rPh sb="3" eb="5">
      <t>アテナ</t>
    </rPh>
    <rPh sb="12" eb="14">
      <t>ミギガワ</t>
    </rPh>
    <rPh sb="17" eb="18">
      <t>ギョウ</t>
    </rPh>
    <rPh sb="20" eb="22">
      <t>ニュウリョク</t>
    </rPh>
    <phoneticPr fontId="2"/>
  </si>
  <si>
    <r>
      <t xml:space="preserve">請求書
</t>
    </r>
    <r>
      <rPr>
        <sz val="11"/>
        <color rgb="FFC00000"/>
        <rFont val="Yu Gothic"/>
        <family val="3"/>
        <charset val="128"/>
        <scheme val="minor"/>
      </rPr>
      <t>発行不要</t>
    </r>
    <r>
      <rPr>
        <sz val="11"/>
        <color theme="1"/>
        <rFont val="Yu Gothic"/>
        <family val="2"/>
        <scheme val="minor"/>
      </rPr>
      <t xml:space="preserve">
</t>
    </r>
    <r>
      <rPr>
        <sz val="11"/>
        <color rgb="FFC00000"/>
        <rFont val="Yu Gothic"/>
        <family val="3"/>
        <charset val="128"/>
        <scheme val="minor"/>
      </rPr>
      <t>＊振込先
　金額等
通知</t>
    </r>
    <rPh sb="0" eb="3">
      <t>セイキュウショ</t>
    </rPh>
    <rPh sb="4" eb="6">
      <t>ハッコウ</t>
    </rPh>
    <rPh sb="6" eb="8">
      <t>フヨウ</t>
    </rPh>
    <rPh sb="11" eb="14">
      <t>フリコミサキ</t>
    </rPh>
    <rPh sb="16" eb="18">
      <t>キンガク</t>
    </rPh>
    <rPh sb="18" eb="19">
      <t>トウ</t>
    </rPh>
    <rPh sb="20" eb="22">
      <t>ツウチ</t>
    </rPh>
    <phoneticPr fontId="2"/>
  </si>
  <si>
    <t>　会長印</t>
    <rPh sb="1" eb="3">
      <t>カイチョウ</t>
    </rPh>
    <rPh sb="3" eb="4">
      <t>イン</t>
    </rPh>
    <phoneticPr fontId="2"/>
  </si>
  <si>
    <r>
      <rPr>
        <sz val="14"/>
        <color theme="1"/>
        <rFont val="Yu Gothic"/>
        <family val="3"/>
        <charset val="128"/>
        <scheme val="minor"/>
      </rPr>
      <t>支払方法</t>
    </r>
    <r>
      <rPr>
        <sz val="9"/>
        <color theme="1"/>
        <rFont val="Yu Gothic"/>
        <family val="3"/>
        <charset val="128"/>
        <scheme val="minor"/>
      </rPr>
      <t>（</t>
    </r>
    <r>
      <rPr>
        <sz val="10"/>
        <color theme="1"/>
        <rFont val="Yu Gothic"/>
        <family val="3"/>
        <charset val="128"/>
        <scheme val="minor"/>
      </rPr>
      <t>銀行名</t>
    </r>
    <r>
      <rPr>
        <sz val="9"/>
        <color theme="1"/>
        <rFont val="Yu Gothic"/>
        <family val="3"/>
        <charset val="128"/>
        <scheme val="minor"/>
      </rPr>
      <t>等）</t>
    </r>
    <rPh sb="0" eb="2">
      <t>シハライ</t>
    </rPh>
    <rPh sb="2" eb="4">
      <t>ホウホウ</t>
    </rPh>
    <rPh sb="5" eb="7">
      <t>ギンコウ</t>
    </rPh>
    <rPh sb="8" eb="9">
      <t>ナド</t>
    </rPh>
    <phoneticPr fontId="2"/>
  </si>
  <si>
    <t>↑小計↓</t>
    <rPh sb="1" eb="3">
      <t>ショウケイ</t>
    </rPh>
    <phoneticPr fontId="2"/>
  </si>
  <si>
    <t>明細</t>
    <rPh sb="0" eb="2">
      <t>メイサイ</t>
    </rPh>
    <phoneticPr fontId="2"/>
  </si>
  <si>
    <t>＊</t>
    <phoneticPr fontId="2"/>
  </si>
  <si>
    <r>
      <t xml:space="preserve">勤務先
</t>
    </r>
    <r>
      <rPr>
        <sz val="18"/>
        <color rgb="FFC00000"/>
        <rFont val="Yu Gothic"/>
        <family val="3"/>
        <charset val="128"/>
        <scheme val="minor"/>
      </rPr>
      <t>（領収書の宛名になります）</t>
    </r>
    <rPh sb="0" eb="3">
      <t>キンムサキ</t>
    </rPh>
    <rPh sb="5" eb="8">
      <t>リョウシュウショ</t>
    </rPh>
    <rPh sb="9" eb="11">
      <t>アテナ</t>
    </rPh>
    <phoneticPr fontId="2"/>
  </si>
  <si>
    <t>　安全工学株式会社</t>
    <rPh sb="1" eb="5">
      <t>アンゼンコウガク</t>
    </rPh>
    <rPh sb="5" eb="9">
      <t>カブ</t>
    </rPh>
    <phoneticPr fontId="2"/>
  </si>
  <si>
    <r>
      <t>＜</t>
    </r>
    <r>
      <rPr>
        <sz val="10"/>
        <color theme="1"/>
        <rFont val="Yu Gothic"/>
        <family val="3"/>
        <charset val="128"/>
        <scheme val="minor"/>
      </rPr>
      <t xml:space="preserve"> </t>
    </r>
    <r>
      <rPr>
        <sz val="14"/>
        <color theme="1"/>
        <rFont val="Yu Gothic"/>
        <family val="3"/>
        <charset val="128"/>
        <scheme val="minor"/>
      </rPr>
      <t>請求情報</t>
    </r>
    <r>
      <rPr>
        <sz val="10"/>
        <color theme="1"/>
        <rFont val="Yu Gothic"/>
        <family val="3"/>
        <charset val="128"/>
        <scheme val="minor"/>
      </rPr>
      <t xml:space="preserve"> </t>
    </r>
    <r>
      <rPr>
        <sz val="14"/>
        <color theme="1"/>
        <rFont val="Yu Gothic"/>
        <family val="3"/>
        <charset val="128"/>
        <scheme val="minor"/>
      </rPr>
      <t>＞</t>
    </r>
    <r>
      <rPr>
        <sz val="9"/>
        <color rgb="FFC00000"/>
        <rFont val="Yu Gothic"/>
        <family val="3"/>
        <charset val="128"/>
        <scheme val="minor"/>
      </rPr>
      <t xml:space="preserve"> </t>
    </r>
    <r>
      <rPr>
        <sz val="11"/>
        <color rgb="FFC00000"/>
        <rFont val="Yu Gothic"/>
        <family val="3"/>
        <charset val="128"/>
        <scheme val="minor"/>
      </rPr>
      <t>必要書類や押印など､貴社経理ご担当者へご確認ください</t>
    </r>
  </si>
  <si>
    <t>←　ご請求合計金額</t>
    <rPh sb="3" eb="5">
      <t>セイキュウ</t>
    </rPh>
    <rPh sb="5" eb="7">
      <t>ゴウケイ</t>
    </rPh>
    <rPh sb="7" eb="9">
      <t>キンガク</t>
    </rPh>
    <phoneticPr fontId="2"/>
  </si>
  <si>
    <t>※ 代表者（ご担当窓口）の方を、最初の行にご入力ください。代表者の方宛に書類一式をメールします。</t>
    <rPh sb="2" eb="5">
      <t>ダイヒョウシャ</t>
    </rPh>
    <rPh sb="13" eb="14">
      <t>カタ</t>
    </rPh>
    <rPh sb="16" eb="18">
      <t>サイショ</t>
    </rPh>
    <rPh sb="19" eb="20">
      <t>ギョウ</t>
    </rPh>
    <rPh sb="22" eb="24">
      <t>ニュウリョク</t>
    </rPh>
    <rPh sb="29" eb="32">
      <t>ダイヒョウシャ</t>
    </rPh>
    <rPh sb="33" eb="34">
      <t>カタ</t>
    </rPh>
    <rPh sb="34" eb="35">
      <t>アテ</t>
    </rPh>
    <rPh sb="36" eb="38">
      <t>ショルイ</t>
    </rPh>
    <rPh sb="38" eb="40">
      <t>イッシキ</t>
    </rPh>
    <phoneticPr fontId="2"/>
  </si>
  <si>
    <t>＊
金額確認
＊</t>
    <rPh sb="2" eb="4">
      <t>キンガク</t>
    </rPh>
    <rPh sb="4" eb="6">
      <t>カクニン</t>
    </rPh>
    <phoneticPr fontId="2"/>
  </si>
  <si>
    <r>
      <t xml:space="preserve">分ける
</t>
    </r>
    <r>
      <rPr>
        <b/>
        <sz val="24"/>
        <color theme="1"/>
        <rFont val="Yu Gothic"/>
        <family val="3"/>
        <charset val="128"/>
        <scheme val="minor"/>
      </rPr>
      <t>B</t>
    </r>
    <rPh sb="0" eb="1">
      <t>ワ</t>
    </rPh>
    <phoneticPr fontId="2"/>
  </si>
  <si>
    <r>
      <t xml:space="preserve">分けない
</t>
    </r>
    <r>
      <rPr>
        <b/>
        <sz val="24"/>
        <color theme="1"/>
        <rFont val="Yu Gothic"/>
        <family val="3"/>
        <charset val="128"/>
        <scheme val="minor"/>
      </rPr>
      <t>A</t>
    </r>
    <rPh sb="0" eb="1">
      <t>ワ</t>
    </rPh>
    <phoneticPr fontId="2"/>
  </si>
  <si>
    <t>☟</t>
    <phoneticPr fontId="2"/>
  </si>
  <si>
    <t>懇親会に参加する場合、懇親会費の請求書を分けるか｢選択｣</t>
    <rPh sb="0" eb="2">
      <t>コンシン</t>
    </rPh>
    <rPh sb="2" eb="3">
      <t>カイ</t>
    </rPh>
    <rPh sb="4" eb="6">
      <t>サンカ</t>
    </rPh>
    <rPh sb="8" eb="10">
      <t>バアイ</t>
    </rPh>
    <rPh sb="11" eb="13">
      <t>コンシン</t>
    </rPh>
    <rPh sb="13" eb="14">
      <t>カイ</t>
    </rPh>
    <rPh sb="14" eb="15">
      <t>ヒ</t>
    </rPh>
    <rPh sb="16" eb="19">
      <t>セイキュウショ</t>
    </rPh>
    <rPh sb="20" eb="21">
      <t>ワ</t>
    </rPh>
    <rPh sb="25" eb="27">
      <t>センタク</t>
    </rPh>
    <phoneticPr fontId="2"/>
  </si>
  <si>
    <r>
      <t xml:space="preserve">＜　請求書の発行形式例　＞
</t>
    </r>
    <r>
      <rPr>
        <sz val="11"/>
        <color rgb="FFC00000"/>
        <rFont val="Yu Gothic"/>
        <family val="3"/>
        <charset val="128"/>
        <scheme val="minor"/>
      </rPr>
      <t>参加者　5名、内 懇親会参加　2名の場合の例</t>
    </r>
    <rPh sb="2" eb="5">
      <t>セイキュウショ</t>
    </rPh>
    <rPh sb="6" eb="8">
      <t>ハッコウ</t>
    </rPh>
    <rPh sb="8" eb="10">
      <t>ケイシキ</t>
    </rPh>
    <rPh sb="10" eb="11">
      <t>レイ</t>
    </rPh>
    <rPh sb="14" eb="17">
      <t>サンカシャ</t>
    </rPh>
    <rPh sb="19" eb="20">
      <t>メイ</t>
    </rPh>
    <rPh sb="21" eb="22">
      <t>ウチ</t>
    </rPh>
    <rPh sb="23" eb="25">
      <t>コンシン</t>
    </rPh>
    <rPh sb="25" eb="26">
      <t>カイ</t>
    </rPh>
    <rPh sb="26" eb="28">
      <t>サンカ</t>
    </rPh>
    <rPh sb="30" eb="31">
      <t>メイ</t>
    </rPh>
    <rPh sb="32" eb="34">
      <t>バアイ</t>
    </rPh>
    <rPh sb="35" eb="36">
      <t>レイ</t>
    </rPh>
    <phoneticPr fontId="2"/>
  </si>
  <si>
    <t>なります</t>
    <phoneticPr fontId="2"/>
  </si>
  <si>
    <r>
      <rPr>
        <b/>
        <sz val="14"/>
        <color rgb="FF0070C0"/>
        <rFont val="Yu Gothic"/>
        <family val="3"/>
        <charset val="128"/>
        <scheme val="minor"/>
      </rPr>
      <t>1</t>
    </r>
    <r>
      <rPr>
        <sz val="11"/>
        <color rgb="FF0070C0"/>
        <rFont val="Yu Gothic"/>
        <family val="3"/>
        <charset val="128"/>
        <scheme val="minor"/>
      </rPr>
      <t>枚</t>
    </r>
    <rPh sb="1" eb="2">
      <t>マイ</t>
    </rPh>
    <phoneticPr fontId="2"/>
  </si>
  <si>
    <r>
      <rPr>
        <b/>
        <sz val="13"/>
        <color rgb="FF0070C0"/>
        <rFont val="Yu Gothic"/>
        <family val="3"/>
        <charset val="128"/>
        <scheme val="minor"/>
      </rPr>
      <t>2</t>
    </r>
    <r>
      <rPr>
        <sz val="11"/>
        <color rgb="FF0070C0"/>
        <rFont val="Yu Gothic"/>
        <family val="3"/>
        <charset val="128"/>
        <scheme val="minor"/>
      </rPr>
      <t>枚
に</t>
    </r>
    <rPh sb="1" eb="2">
      <t>マイ</t>
    </rPh>
    <phoneticPr fontId="2"/>
  </si>
  <si>
    <r>
      <t>＊発行日の場合：空欄または｢発行日｣
＊指定日の場合：〇月〇日　</t>
    </r>
    <r>
      <rPr>
        <sz val="10"/>
        <color theme="1"/>
        <rFont val="Yu Gothic"/>
        <family val="3"/>
        <charset val="128"/>
        <scheme val="minor"/>
      </rPr>
      <t>←指定日</t>
    </r>
    <r>
      <rPr>
        <sz val="11"/>
        <color theme="1"/>
        <rFont val="Yu Gothic"/>
        <family val="2"/>
        <scheme val="minor"/>
      </rPr>
      <t xml:space="preserve">
</t>
    </r>
    <r>
      <rPr>
        <sz val="11"/>
        <color rgb="FF00B050"/>
        <rFont val="Yu Gothic"/>
        <family val="3"/>
        <charset val="128"/>
        <scheme val="minor"/>
      </rPr>
      <t>＊日付けを入れない場合は右隣に〇</t>
    </r>
    <rPh sb="1" eb="3">
      <t>ハッコウ</t>
    </rPh>
    <rPh sb="3" eb="4">
      <t>ビ</t>
    </rPh>
    <rPh sb="5" eb="7">
      <t>バアイ</t>
    </rPh>
    <rPh sb="8" eb="10">
      <t>クウラン</t>
    </rPh>
    <rPh sb="14" eb="17">
      <t>ハッコウビ</t>
    </rPh>
    <rPh sb="20" eb="23">
      <t>シテイビ</t>
    </rPh>
    <rPh sb="24" eb="26">
      <t>バアイ</t>
    </rPh>
    <rPh sb="28" eb="29">
      <t>ガツ</t>
    </rPh>
    <rPh sb="30" eb="31">
      <t>ニチ</t>
    </rPh>
    <rPh sb="33" eb="36">
      <t>シテイビ</t>
    </rPh>
    <rPh sb="38" eb="39">
      <t>ヒ</t>
    </rPh>
    <rPh sb="39" eb="40">
      <t>ヅ</t>
    </rPh>
    <rPh sb="42" eb="43">
      <t>イ</t>
    </rPh>
    <rPh sb="46" eb="48">
      <t>バアイ</t>
    </rPh>
    <rPh sb="49" eb="50">
      <t>ミギ</t>
    </rPh>
    <rPh sb="50" eb="51">
      <t>トナリ</t>
    </rPh>
    <phoneticPr fontId="2"/>
  </si>
  <si>
    <r>
      <t>＜領収書について＞</t>
    </r>
    <r>
      <rPr>
        <sz val="11"/>
        <color theme="1"/>
        <rFont val="Yu Gothic"/>
        <family val="3"/>
        <charset val="128"/>
        <scheme val="minor"/>
      </rPr>
      <t>　＊懇親会費の領収書も同じです。</t>
    </r>
    <rPh sb="20" eb="21">
      <t>オナ</t>
    </rPh>
    <phoneticPr fontId="2"/>
  </si>
  <si>
    <r>
      <t>　個別に発行します。</t>
    </r>
    <r>
      <rPr>
        <u/>
        <sz val="10.5"/>
        <color rgb="FFC00000"/>
        <rFont val="Yu Gothic"/>
        <family val="3"/>
        <charset val="128"/>
        <scheme val="minor"/>
      </rPr>
      <t>名札の裏</t>
    </r>
    <r>
      <rPr>
        <sz val="10.5"/>
        <color rgb="FFC00000"/>
        <rFont val="Yu Gothic"/>
        <family val="3"/>
        <charset val="128"/>
        <scheme val="minor"/>
      </rPr>
      <t>が参加費の金額が入った</t>
    </r>
    <r>
      <rPr>
        <u/>
        <sz val="10.5"/>
        <color rgb="FFC00000"/>
        <rFont val="Yu Gothic"/>
        <family val="3"/>
        <charset val="128"/>
        <scheme val="minor"/>
      </rPr>
      <t>領収書</t>
    </r>
    <r>
      <rPr>
        <sz val="10.5"/>
        <color rgb="FFC00000"/>
        <rFont val="Yu Gothic"/>
        <family val="3"/>
        <charset val="128"/>
        <scheme val="minor"/>
      </rPr>
      <t>になっています</t>
    </r>
    <r>
      <rPr>
        <sz val="10.5"/>
        <color theme="1"/>
        <rFont val="Yu Gothic"/>
        <family val="2"/>
        <scheme val="minor"/>
      </rPr>
      <t>。</t>
    </r>
    <r>
      <rPr>
        <b/>
        <sz val="10.5"/>
        <color theme="1"/>
        <rFont val="Yu Gothic"/>
        <family val="3"/>
        <charset val="128"/>
        <scheme val="minor"/>
      </rPr>
      <t>終了時忘れずにお持ち帰りください</t>
    </r>
    <r>
      <rPr>
        <sz val="10.5"/>
        <color theme="1"/>
        <rFont val="Yu Gothic"/>
        <family val="2"/>
        <scheme val="minor"/>
      </rPr>
      <t>。
（名札ケースはお戻しくださいますようお願いいたします）</t>
    </r>
    <rPh sb="1" eb="3">
      <t>コベツ</t>
    </rPh>
    <rPh sb="4" eb="6">
      <t>ハッコウ</t>
    </rPh>
    <rPh sb="10" eb="12">
      <t>ナフダ</t>
    </rPh>
    <rPh sb="13" eb="14">
      <t>ウラ</t>
    </rPh>
    <rPh sb="15" eb="18">
      <t>サンカヒ</t>
    </rPh>
    <rPh sb="19" eb="21">
      <t>キンガク</t>
    </rPh>
    <rPh sb="22" eb="23">
      <t>ハイ</t>
    </rPh>
    <rPh sb="25" eb="28">
      <t>リョウシュウショ</t>
    </rPh>
    <rPh sb="36" eb="39">
      <t>シュウリョウジ</t>
    </rPh>
    <rPh sb="39" eb="40">
      <t>ワス</t>
    </rPh>
    <rPh sb="44" eb="45">
      <t>モ</t>
    </rPh>
    <rPh sb="46" eb="47">
      <t>カエ</t>
    </rPh>
    <rPh sb="55" eb="57">
      <t>ナフダ</t>
    </rPh>
    <rPh sb="62" eb="63">
      <t>モド</t>
    </rPh>
    <rPh sb="73" eb="74">
      <t>ネガ</t>
    </rPh>
    <phoneticPr fontId="2"/>
  </si>
  <si>
    <t>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</si>
</sst>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4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9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0.5"/>
      <color theme="1"/>
      <name val="Yu Gothic"/>
      <family val="2"/>
      <scheme val="minor"/>
    </font>
    <font>
      <sz val="10.5"/>
      <color theme="1"/>
      <name val="Yu Gothic"/>
      <family val="3"/>
      <charset val="128"/>
      <scheme val="minor"/>
    </font>
    <font>
      <sz val="11"/>
      <color rgb="FFC00000"/>
      <name val="Yu Gothic"/>
      <family val="3"/>
      <charset val="128"/>
      <scheme val="minor"/>
    </font>
    <font>
      <sz val="10.5"/>
      <color rgb="FFC00000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b/>
      <sz val="14"/>
      <color rgb="FFC0000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4"/>
      <color rgb="FFC00000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b/>
      <sz val="16"/>
      <color theme="1"/>
      <name val="Yu Gothic"/>
      <family val="3"/>
      <charset val="128"/>
      <scheme val="minor"/>
    </font>
    <font>
      <sz val="11"/>
      <name val="Yu Gothic"/>
      <family val="2"/>
      <scheme val="minor"/>
    </font>
    <font>
      <sz val="11"/>
      <color rgb="FF00B0F0"/>
      <name val="Yu Gothic"/>
      <family val="3"/>
      <charset val="128"/>
      <scheme val="minor"/>
    </font>
    <font>
      <sz val="12"/>
      <color indexed="81"/>
      <name val="MS P ゴシック"/>
      <family val="3"/>
      <charset val="128"/>
    </font>
    <font>
      <sz val="16"/>
      <color theme="1"/>
      <name val="Yu Gothic"/>
      <family val="2"/>
      <scheme val="minor"/>
    </font>
    <font>
      <b/>
      <u/>
      <sz val="11"/>
      <color theme="1"/>
      <name val="Yu Gothic"/>
      <family val="3"/>
      <charset val="128"/>
      <scheme val="minor"/>
    </font>
    <font>
      <u/>
      <sz val="11"/>
      <color theme="1"/>
      <name val="Yu Gothic"/>
      <family val="3"/>
      <charset val="128"/>
      <scheme val="minor"/>
    </font>
    <font>
      <b/>
      <sz val="10"/>
      <color rgb="FFC00000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1"/>
      <color indexed="81"/>
      <name val="MS P ゴシック"/>
      <family val="3"/>
      <charset val="128"/>
    </font>
    <font>
      <sz val="18"/>
      <color theme="1"/>
      <name val="Yu Gothic"/>
      <family val="3"/>
      <charset val="128"/>
      <scheme val="minor"/>
    </font>
    <font>
      <sz val="18"/>
      <color rgb="FFC00000"/>
      <name val="Yu Gothic"/>
      <family val="3"/>
      <charset val="128"/>
      <scheme val="minor"/>
    </font>
    <font>
      <sz val="22"/>
      <color theme="1"/>
      <name val="Yu Gothic"/>
      <family val="3"/>
      <charset val="128"/>
      <scheme val="minor"/>
    </font>
    <font>
      <b/>
      <sz val="11"/>
      <color rgb="FF0070C0"/>
      <name val="Yu Gothic"/>
      <family val="3"/>
      <charset val="128"/>
      <scheme val="minor"/>
    </font>
    <font>
      <b/>
      <sz val="11"/>
      <color rgb="FF00B050"/>
      <name val="Yu Gothic"/>
      <family val="3"/>
      <charset val="128"/>
      <scheme val="minor"/>
    </font>
    <font>
      <sz val="9"/>
      <color rgb="FFC00000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sz val="10"/>
      <color rgb="FFC00000"/>
      <name val="Yu Gothic"/>
      <family val="3"/>
      <charset val="128"/>
      <scheme val="minor"/>
    </font>
    <font>
      <b/>
      <sz val="12"/>
      <color rgb="FF0070C0"/>
      <name val="Yu Gothic"/>
      <family val="3"/>
      <charset val="128"/>
      <scheme val="minor"/>
    </font>
    <font>
      <b/>
      <sz val="18"/>
      <color rgb="FF0070C0"/>
      <name val="Yu Gothic"/>
      <family val="3"/>
      <charset val="128"/>
      <scheme val="minor"/>
    </font>
    <font>
      <sz val="11"/>
      <color rgb="FF0070C0"/>
      <name val="Yu Gothic"/>
      <family val="3"/>
      <charset val="128"/>
      <scheme val="minor"/>
    </font>
    <font>
      <b/>
      <sz val="14"/>
      <color rgb="FF0070C0"/>
      <name val="Yu Gothic"/>
      <family val="3"/>
      <charset val="128"/>
      <scheme val="minor"/>
    </font>
    <font>
      <b/>
      <sz val="13"/>
      <color rgb="FF0070C0"/>
      <name val="Yu Gothic"/>
      <family val="3"/>
      <charset val="128"/>
      <scheme val="minor"/>
    </font>
    <font>
      <sz val="9"/>
      <color rgb="FF0070C0"/>
      <name val="Yu Gothic"/>
      <family val="3"/>
      <charset val="128"/>
      <scheme val="minor"/>
    </font>
    <font>
      <sz val="11"/>
      <color rgb="FF00B050"/>
      <name val="Yu Gothic"/>
      <family val="3"/>
      <charset val="128"/>
      <scheme val="minor"/>
    </font>
    <font>
      <b/>
      <sz val="12"/>
      <color rgb="FF00B050"/>
      <name val="Yu Gothic"/>
      <family val="3"/>
      <charset val="128"/>
      <scheme val="minor"/>
    </font>
    <font>
      <u/>
      <sz val="10.5"/>
      <color rgb="FFC00000"/>
      <name val="Yu Gothic"/>
      <family val="3"/>
      <charset val="128"/>
      <scheme val="minor"/>
    </font>
    <font>
      <b/>
      <sz val="10.5"/>
      <color theme="1"/>
      <name val="Yu Gothic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FFF3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dashDot">
        <color theme="0" tint="-0.499984740745262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9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8" fontId="0" fillId="0" borderId="0" xfId="1" applyFont="1" applyAlignment="1"/>
    <xf numFmtId="0" fontId="0" fillId="0" borderId="0" xfId="0" applyAlignment="1">
      <alignment horizontal="right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38" fontId="0" fillId="0" borderId="8" xfId="1" applyFont="1" applyFill="1" applyBorder="1" applyAlignment="1">
      <alignment vertical="center" wrapText="1"/>
    </xf>
    <xf numFmtId="38" fontId="0" fillId="0" borderId="13" xfId="1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38" fontId="0" fillId="0" borderId="15" xfId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14" fillId="8" borderId="7" xfId="0" applyFont="1" applyFill="1" applyBorder="1" applyAlignment="1">
      <alignment vertical="center"/>
    </xf>
    <xf numFmtId="0" fontId="0" fillId="0" borderId="22" xfId="0" applyFill="1" applyBorder="1" applyAlignment="1">
      <alignment vertical="center" wrapText="1"/>
    </xf>
    <xf numFmtId="0" fontId="0" fillId="0" borderId="24" xfId="0" applyFill="1" applyBorder="1" applyAlignment="1">
      <alignment horizontal="right" vertical="center" wrapText="1"/>
    </xf>
    <xf numFmtId="0" fontId="0" fillId="0" borderId="25" xfId="0" applyFill="1" applyBorder="1" applyAlignment="1">
      <alignment vertical="top" wrapText="1"/>
    </xf>
    <xf numFmtId="0" fontId="0" fillId="0" borderId="26" xfId="0" applyFill="1" applyBorder="1" applyAlignment="1">
      <alignment vertical="top" wrapText="1"/>
    </xf>
    <xf numFmtId="38" fontId="0" fillId="0" borderId="0" xfId="0" applyNumberFormat="1" applyFill="1"/>
    <xf numFmtId="0" fontId="0" fillId="0" borderId="0" xfId="0" applyFill="1"/>
    <xf numFmtId="0" fontId="0" fillId="0" borderId="1" xfId="0" applyFill="1" applyBorder="1"/>
    <xf numFmtId="0" fontId="0" fillId="0" borderId="5" xfId="0" applyFill="1" applyBorder="1"/>
    <xf numFmtId="0" fontId="4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0" fillId="8" borderId="0" xfId="0" applyFill="1" applyAlignment="1">
      <alignment horizontal="center"/>
    </xf>
    <xf numFmtId="38" fontId="0" fillId="8" borderId="0" xfId="1" applyFont="1" applyFill="1" applyAlignment="1"/>
    <xf numFmtId="0" fontId="26" fillId="0" borderId="21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vertical="center"/>
    </xf>
    <xf numFmtId="38" fontId="0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0" fillId="0" borderId="27" xfId="0" applyFill="1" applyBorder="1" applyAlignment="1">
      <alignment horizontal="center" vertical="center" wrapText="1"/>
    </xf>
    <xf numFmtId="56" fontId="0" fillId="0" borderId="27" xfId="0" applyNumberForma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6" fillId="0" borderId="1" xfId="0" applyFont="1" applyFill="1" applyBorder="1" applyAlignment="1">
      <alignment horizontal="center"/>
    </xf>
    <xf numFmtId="0" fontId="0" fillId="0" borderId="5" xfId="0" applyFill="1" applyBorder="1" applyAlignment="1"/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8" fontId="0" fillId="0" borderId="5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wrapText="1"/>
    </xf>
    <xf numFmtId="0" fontId="0" fillId="0" borderId="29" xfId="0" applyFill="1" applyBorder="1" applyAlignment="1">
      <alignment horizontal="center" vertical="center" wrapText="1"/>
    </xf>
    <xf numFmtId="0" fontId="26" fillId="13" borderId="1" xfId="0" applyFont="1" applyFill="1" applyBorder="1" applyAlignment="1">
      <alignment horizontal="center" vertical="center"/>
    </xf>
    <xf numFmtId="0" fontId="26" fillId="13" borderId="1" xfId="0" applyFont="1" applyFill="1" applyBorder="1" applyAlignment="1">
      <alignment horizontal="center" vertical="center" textRotation="255"/>
    </xf>
    <xf numFmtId="0" fontId="0" fillId="13" borderId="4" xfId="0" applyFill="1" applyBorder="1" applyAlignment="1">
      <alignment horizontal="center" vertical="center"/>
    </xf>
    <xf numFmtId="0" fontId="0" fillId="14" borderId="4" xfId="0" applyFill="1" applyBorder="1" applyAlignment="1" applyProtection="1">
      <alignment horizontal="center" vertical="center"/>
      <protection locked="0"/>
    </xf>
    <xf numFmtId="0" fontId="0" fillId="14" borderId="4" xfId="0" applyFill="1" applyBorder="1" applyAlignment="1" applyProtection="1">
      <alignment vertical="center"/>
      <protection locked="0"/>
    </xf>
    <xf numFmtId="38" fontId="0" fillId="14" borderId="4" xfId="1" applyFont="1" applyFill="1" applyBorder="1" applyAlignment="1" applyProtection="1">
      <alignment horizontal="center" vertical="center"/>
      <protection locked="0"/>
    </xf>
    <xf numFmtId="0" fontId="24" fillId="14" borderId="4" xfId="0" applyFont="1" applyFill="1" applyBorder="1" applyAlignment="1">
      <alignment horizontal="center" vertical="center" wrapText="1"/>
    </xf>
    <xf numFmtId="0" fontId="18" fillId="13" borderId="3" xfId="0" applyFont="1" applyFill="1" applyBorder="1" applyAlignment="1">
      <alignment horizontal="center" wrapText="1"/>
    </xf>
    <xf numFmtId="0" fontId="21" fillId="13" borderId="3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19" fillId="13" borderId="4" xfId="0" applyFont="1" applyFill="1" applyBorder="1" applyAlignment="1">
      <alignment horizontal="center" vertical="center" wrapText="1"/>
    </xf>
    <xf numFmtId="0" fontId="0" fillId="12" borderId="13" xfId="0" applyFill="1" applyBorder="1" applyAlignment="1">
      <alignment horizontal="right"/>
    </xf>
    <xf numFmtId="0" fontId="0" fillId="0" borderId="0" xfId="0" applyAlignment="1" applyProtection="1">
      <alignment vertical="center"/>
      <protection locked="0"/>
    </xf>
    <xf numFmtId="0" fontId="0" fillId="14" borderId="1" xfId="0" applyFill="1" applyBorder="1" applyAlignment="1" applyProtection="1">
      <alignment vertical="center"/>
      <protection locked="0"/>
    </xf>
    <xf numFmtId="0" fontId="0" fillId="14" borderId="1" xfId="0" applyFill="1" applyBorder="1" applyAlignment="1" applyProtection="1">
      <alignment horizontal="center" vertical="center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vertical="center"/>
      <protection locked="0"/>
    </xf>
    <xf numFmtId="0" fontId="0" fillId="14" borderId="2" xfId="0" applyFill="1" applyBorder="1" applyAlignment="1" applyProtection="1">
      <alignment vertical="center"/>
      <protection locked="0"/>
    </xf>
    <xf numFmtId="0" fontId="3" fillId="10" borderId="1" xfId="0" applyFont="1" applyFill="1" applyBorder="1" applyAlignment="1" applyProtection="1">
      <alignment horizontal="center" vertical="center" wrapText="1"/>
      <protection locked="0"/>
    </xf>
    <xf numFmtId="0" fontId="0" fillId="8" borderId="8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horizontal="right" vertical="center"/>
    </xf>
    <xf numFmtId="38" fontId="0" fillId="9" borderId="1" xfId="1" applyFont="1" applyFill="1" applyBorder="1" applyAlignment="1" applyProtection="1">
      <alignment horizontal="center" vertical="center"/>
    </xf>
    <xf numFmtId="0" fontId="31" fillId="0" borderId="29" xfId="0" applyFont="1" applyFill="1" applyBorder="1" applyAlignment="1">
      <alignment horizontal="center" vertical="center" wrapText="1"/>
    </xf>
    <xf numFmtId="0" fontId="32" fillId="0" borderId="28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0" fillId="13" borderId="13" xfId="0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left" vertical="center" wrapText="1"/>
    </xf>
    <xf numFmtId="0" fontId="25" fillId="13" borderId="6" xfId="0" applyFont="1" applyFill="1" applyBorder="1" applyAlignment="1">
      <alignment horizontal="left"/>
    </xf>
    <xf numFmtId="0" fontId="25" fillId="13" borderId="13" xfId="0" applyFont="1" applyFill="1" applyBorder="1" applyAlignment="1">
      <alignment horizontal="left"/>
    </xf>
    <xf numFmtId="0" fontId="25" fillId="13" borderId="14" xfId="0" applyFont="1" applyFill="1" applyBorder="1" applyAlignment="1">
      <alignment horizontal="left"/>
    </xf>
    <xf numFmtId="0" fontId="0" fillId="13" borderId="10" xfId="0" applyFill="1" applyBorder="1" applyAlignment="1">
      <alignment horizontal="center" wrapText="1"/>
    </xf>
    <xf numFmtId="0" fontId="0" fillId="13" borderId="4" xfId="0" applyFill="1" applyBorder="1" applyAlignment="1">
      <alignment horizontal="center" wrapText="1"/>
    </xf>
    <xf numFmtId="0" fontId="13" fillId="13" borderId="10" xfId="0" applyFont="1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/>
    </xf>
    <xf numFmtId="0" fontId="30" fillId="13" borderId="3" xfId="0" applyFont="1" applyFill="1" applyBorder="1" applyAlignment="1">
      <alignment horizontal="center" vertical="center"/>
    </xf>
    <xf numFmtId="0" fontId="30" fillId="13" borderId="4" xfId="0" applyFont="1" applyFill="1" applyBorder="1" applyAlignment="1">
      <alignment horizontal="center" vertical="center"/>
    </xf>
    <xf numFmtId="0" fontId="26" fillId="13" borderId="1" xfId="0" applyFont="1" applyFill="1" applyBorder="1" applyAlignment="1">
      <alignment horizontal="center" vertical="center" textRotation="255" wrapText="1"/>
    </xf>
    <xf numFmtId="0" fontId="25" fillId="13" borderId="1" xfId="0" applyFont="1" applyFill="1" applyBorder="1" applyAlignment="1">
      <alignment horizontal="center" vertical="center" textRotation="255"/>
    </xf>
    <xf numFmtId="0" fontId="26" fillId="1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6" fillId="2" borderId="1" xfId="0" applyFont="1" applyFill="1" applyBorder="1" applyAlignment="1">
      <alignment horizontal="center" vertical="center" textRotation="255" wrapText="1"/>
    </xf>
    <xf numFmtId="0" fontId="0" fillId="13" borderId="2" xfId="0" applyFill="1" applyBorder="1" applyAlignment="1">
      <alignment horizontal="left" vertical="center" wrapText="1" indent="1"/>
    </xf>
    <xf numFmtId="0" fontId="0" fillId="13" borderId="15" xfId="0" applyFill="1" applyBorder="1" applyAlignment="1">
      <alignment horizontal="left" vertical="center" indent="1"/>
    </xf>
    <xf numFmtId="0" fontId="0" fillId="13" borderId="16" xfId="0" applyFill="1" applyBorder="1" applyAlignment="1">
      <alignment horizontal="left" vertical="center" indent="1"/>
    </xf>
    <xf numFmtId="0" fontId="15" fillId="15" borderId="2" xfId="0" applyFont="1" applyFill="1" applyBorder="1" applyAlignment="1">
      <alignment horizontal="center" vertical="center" textRotation="255"/>
    </xf>
    <xf numFmtId="0" fontId="26" fillId="13" borderId="4" xfId="0" applyFont="1" applyFill="1" applyBorder="1" applyAlignment="1">
      <alignment horizontal="center" vertical="center"/>
    </xf>
    <xf numFmtId="0" fontId="17" fillId="10" borderId="0" xfId="0" applyFont="1" applyFill="1" applyAlignment="1">
      <alignment horizontal="left" wrapText="1" indent="2"/>
    </xf>
    <xf numFmtId="0" fontId="0" fillId="12" borderId="1" xfId="0" applyFill="1" applyBorder="1" applyAlignment="1">
      <alignment horizontal="center"/>
    </xf>
    <xf numFmtId="0" fontId="26" fillId="13" borderId="1" xfId="0" applyFont="1" applyFill="1" applyBorder="1" applyAlignment="1">
      <alignment horizontal="center" vertical="center"/>
    </xf>
    <xf numFmtId="0" fontId="28" fillId="13" borderId="1" xfId="0" applyFont="1" applyFill="1" applyBorder="1" applyAlignment="1">
      <alignment horizontal="center" vertical="center" wrapText="1"/>
    </xf>
    <xf numFmtId="0" fontId="28" fillId="13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/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  <xf numFmtId="0" fontId="17" fillId="11" borderId="1" xfId="0" applyFont="1" applyFill="1" applyBorder="1" applyAlignment="1">
      <alignment horizontal="center" vertical="center" textRotation="255"/>
    </xf>
    <xf numFmtId="0" fontId="0" fillId="0" borderId="3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42" fontId="6" fillId="12" borderId="13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38" fontId="0" fillId="0" borderId="8" xfId="1" applyFont="1" applyFill="1" applyBorder="1" applyAlignment="1">
      <alignment horizontal="center" vertical="center" wrapText="1"/>
    </xf>
    <xf numFmtId="38" fontId="0" fillId="0" borderId="12" xfId="1" applyFont="1" applyFill="1" applyBorder="1" applyAlignment="1">
      <alignment horizontal="center" vertical="center" wrapText="1"/>
    </xf>
    <xf numFmtId="38" fontId="0" fillId="0" borderId="13" xfId="1" applyFont="1" applyFill="1" applyBorder="1" applyAlignment="1">
      <alignment horizontal="center" vertical="center" wrapText="1"/>
    </xf>
    <xf numFmtId="38" fontId="0" fillId="0" borderId="14" xfId="1" applyFont="1" applyFill="1" applyBorder="1" applyAlignment="1">
      <alignment horizontal="center" vertical="center" wrapText="1"/>
    </xf>
    <xf numFmtId="38" fontId="0" fillId="0" borderId="15" xfId="1" applyFont="1" applyFill="1" applyBorder="1" applyAlignment="1">
      <alignment horizontal="center" vertical="center" wrapText="1"/>
    </xf>
    <xf numFmtId="38" fontId="0" fillId="0" borderId="16" xfId="1" applyFont="1" applyFill="1" applyBorder="1" applyAlignment="1">
      <alignment horizontal="center" vertical="center" wrapText="1"/>
    </xf>
    <xf numFmtId="0" fontId="17" fillId="6" borderId="21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2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17" xfId="0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4" borderId="9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14" borderId="30" xfId="0" applyFill="1" applyBorder="1" applyAlignment="1" applyProtection="1">
      <alignment vertical="center"/>
      <protection locked="0"/>
    </xf>
    <xf numFmtId="0" fontId="0" fillId="14" borderId="30" xfId="0" applyFill="1" applyBorder="1" applyAlignment="1" applyProtection="1">
      <alignment horizontal="center" vertical="center"/>
      <protection locked="0"/>
    </xf>
    <xf numFmtId="0" fontId="0" fillId="9" borderId="30" xfId="0" applyFill="1" applyBorder="1" applyAlignment="1" applyProtection="1">
      <alignment horizontal="center" vertical="center"/>
      <protection locked="0"/>
    </xf>
    <xf numFmtId="0" fontId="0" fillId="14" borderId="31" xfId="0" applyFill="1" applyBorder="1" applyAlignment="1" applyProtection="1">
      <alignment vertical="center"/>
      <protection locked="0"/>
    </xf>
    <xf numFmtId="38" fontId="0" fillId="9" borderId="30" xfId="1" applyFont="1" applyFill="1" applyBorder="1" applyAlignment="1" applyProtection="1">
      <alignment horizontal="center" vertical="center"/>
    </xf>
    <xf numFmtId="38" fontId="0" fillId="14" borderId="30" xfId="1" applyFont="1" applyFill="1" applyBorder="1" applyAlignment="1" applyProtection="1">
      <alignment horizontal="center" vertical="center"/>
      <protection locked="0"/>
    </xf>
    <xf numFmtId="0" fontId="3" fillId="10" borderId="30" xfId="0" applyFont="1" applyFill="1" applyBorder="1" applyAlignment="1" applyProtection="1">
      <alignment horizontal="center" vertical="center" wrapText="1"/>
      <protection locked="0"/>
    </xf>
    <xf numFmtId="0" fontId="0" fillId="2" borderId="30" xfId="0" applyFill="1" applyBorder="1" applyAlignment="1" applyProtection="1">
      <alignment vertical="center"/>
      <protection locked="0"/>
    </xf>
    <xf numFmtId="0" fontId="25" fillId="13" borderId="2" xfId="0" applyFont="1" applyFill="1" applyBorder="1" applyAlignment="1">
      <alignment horizontal="center" vertical="center" textRotation="255"/>
    </xf>
    <xf numFmtId="0" fontId="13" fillId="0" borderId="16" xfId="0" applyFont="1" applyBorder="1" applyAlignment="1">
      <alignment horizontal="center"/>
    </xf>
    <xf numFmtId="0" fontId="26" fillId="13" borderId="16" xfId="0" applyFont="1" applyFill="1" applyBorder="1" applyAlignment="1">
      <alignment horizontal="center" vertical="center" textRotation="255" wrapText="1"/>
    </xf>
    <xf numFmtId="0" fontId="0" fillId="5" borderId="4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35" fillId="7" borderId="6" xfId="0" applyFont="1" applyFill="1" applyBorder="1" applyAlignment="1">
      <alignment horizontal="center" wrapText="1"/>
    </xf>
    <xf numFmtId="0" fontId="35" fillId="7" borderId="14" xfId="0" applyFont="1" applyFill="1" applyBorder="1" applyAlignment="1">
      <alignment horizontal="center" wrapText="1"/>
    </xf>
    <xf numFmtId="0" fontId="25" fillId="7" borderId="7" xfId="0" applyFont="1" applyFill="1" applyBorder="1" applyAlignment="1">
      <alignment horizontal="center" wrapText="1"/>
    </xf>
    <xf numFmtId="0" fontId="25" fillId="7" borderId="12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36" fillId="0" borderId="22" xfId="0" applyFont="1" applyBorder="1" applyAlignment="1">
      <alignment horizontal="right" vertical="center"/>
    </xf>
    <xf numFmtId="0" fontId="37" fillId="0" borderId="22" xfId="0" applyFont="1" applyFill="1" applyBorder="1" applyAlignment="1">
      <alignment vertical="center" wrapText="1"/>
    </xf>
    <xf numFmtId="0" fontId="38" fillId="5" borderId="22" xfId="0" applyFont="1" applyFill="1" applyBorder="1" applyAlignment="1">
      <alignment vertical="top" wrapText="1"/>
    </xf>
    <xf numFmtId="0" fontId="38" fillId="16" borderId="22" xfId="0" applyFont="1" applyFill="1" applyBorder="1" applyAlignment="1">
      <alignment vertical="top" wrapText="1"/>
    </xf>
    <xf numFmtId="0" fontId="41" fillId="16" borderId="22" xfId="0" applyFont="1" applyFill="1" applyBorder="1" applyAlignment="1">
      <alignment vertical="center" wrapText="1"/>
    </xf>
    <xf numFmtId="0" fontId="43" fillId="13" borderId="1" xfId="0" applyFont="1" applyFill="1" applyBorder="1" applyAlignment="1">
      <alignment horizontal="center" vertical="center" textRotation="255"/>
    </xf>
    <xf numFmtId="0" fontId="11" fillId="0" borderId="9" xfId="0" applyFont="1" applyFill="1" applyBorder="1" applyAlignment="1"/>
  </cellXfs>
  <cellStyles count="2">
    <cellStyle name="桁区切り" xfId="1" builtinId="6"/>
    <cellStyle name="標準" xfId="0" builtinId="0"/>
  </cellStyles>
  <dxfs count="4">
    <dxf>
      <font>
        <color rgb="FFFFF3FF"/>
      </font>
    </dxf>
    <dxf>
      <font>
        <color theme="9" tint="0.79998168889431442"/>
      </font>
    </dxf>
    <dxf>
      <font>
        <color rgb="FFFFF3FF"/>
      </font>
    </dxf>
    <dxf>
      <font>
        <color theme="0"/>
      </font>
    </dxf>
  </dxfs>
  <tableStyles count="0" defaultTableStyle="TableStyleMedium2" defaultPivotStyle="PivotStyleLight16"/>
  <colors>
    <mruColors>
      <color rgb="FFFFF3FF"/>
      <color rgb="FFFFFF99"/>
      <color rgb="FFFFCCFF"/>
      <color rgb="FFFFE1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133350</xdr:colOff>
      <xdr:row>12</xdr:row>
      <xdr:rowOff>440531</xdr:rowOff>
    </xdr:from>
    <xdr:to>
      <xdr:col>61</xdr:col>
      <xdr:colOff>323850</xdr:colOff>
      <xdr:row>16</xdr:row>
      <xdr:rowOff>11906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DAC8D4BD-7021-4821-8C4E-814E20E11C6A}"/>
            </a:ext>
          </a:extLst>
        </xdr:cNvPr>
        <xdr:cNvSpPr/>
      </xdr:nvSpPr>
      <xdr:spPr>
        <a:xfrm>
          <a:off x="48246506" y="6238875"/>
          <a:ext cx="190500" cy="1524000"/>
        </a:xfrm>
        <a:prstGeom prst="rightBrace">
          <a:avLst>
            <a:gd name="adj1" fmla="val 8333"/>
            <a:gd name="adj2" fmla="val 42806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366715</xdr:colOff>
      <xdr:row>7</xdr:row>
      <xdr:rowOff>33337</xdr:rowOff>
    </xdr:from>
    <xdr:to>
      <xdr:col>63</xdr:col>
      <xdr:colOff>100015</xdr:colOff>
      <xdr:row>7</xdr:row>
      <xdr:rowOff>300037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D150C55-6BE5-4A7C-9758-EE5A30BBFDF2}"/>
            </a:ext>
          </a:extLst>
        </xdr:cNvPr>
        <xdr:cNvSpPr txBox="1"/>
      </xdr:nvSpPr>
      <xdr:spPr>
        <a:xfrm>
          <a:off x="45872403" y="3390900"/>
          <a:ext cx="3150393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7030A0"/>
              </a:solidFill>
            </a:rPr>
            <a:t>＊懇親会に参加する人がいない場合は「空欄」</a:t>
          </a:r>
          <a:endParaRPr kumimoji="1" lang="en-US" altLang="ja-JP" sz="1000" b="1">
            <a:solidFill>
              <a:srgbClr val="7030A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47</xdr:col>
      <xdr:colOff>1595437</xdr:colOff>
      <xdr:row>3</xdr:row>
      <xdr:rowOff>23812</xdr:rowOff>
    </xdr:from>
    <xdr:to>
      <xdr:col>48</xdr:col>
      <xdr:colOff>107155</xdr:colOff>
      <xdr:row>5</xdr:row>
      <xdr:rowOff>231562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CFCC02C-C678-48E4-BCDA-22E9D06BFEEA}"/>
            </a:ext>
          </a:extLst>
        </xdr:cNvPr>
        <xdr:cNvSpPr txBox="1"/>
      </xdr:nvSpPr>
      <xdr:spPr>
        <a:xfrm>
          <a:off x="39076312" y="2166937"/>
          <a:ext cx="1488281" cy="68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例</a:t>
          </a:r>
          <a:r>
            <a:rPr kumimoji="1" lang="en-US" altLang="ja-JP" sz="900"/>
            <a:t>1</a:t>
          </a:r>
          <a:r>
            <a:rPr kumimoji="1" lang="ja-JP" altLang="en-US" sz="900"/>
            <a:t> 日付指定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→</a:t>
          </a:r>
          <a:endParaRPr kumimoji="1" lang="en-US" altLang="ja-JP" sz="900"/>
        </a:p>
        <a:p>
          <a:r>
            <a:rPr kumimoji="1" lang="ja-JP" altLang="en-US" sz="900">
              <a:solidFill>
                <a:srgbClr val="00B050"/>
              </a:solidFill>
            </a:rPr>
            <a:t>例</a:t>
          </a:r>
          <a:r>
            <a:rPr kumimoji="1" lang="en-US" altLang="ja-JP" sz="900">
              <a:solidFill>
                <a:srgbClr val="00B050"/>
              </a:solidFill>
            </a:rPr>
            <a:t>2</a:t>
          </a:r>
          <a:r>
            <a:rPr kumimoji="1" lang="ja-JP" altLang="en-US" sz="900">
              <a:solidFill>
                <a:srgbClr val="00B050"/>
              </a:solidFill>
            </a:rPr>
            <a:t> 日付入れない　　</a:t>
          </a:r>
          <a:r>
            <a:rPr kumimoji="1" lang="ja-JP" altLang="ja-JP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→</a:t>
          </a:r>
          <a:endParaRPr kumimoji="1" lang="en-US" altLang="ja-JP" sz="900">
            <a:solidFill>
              <a:srgbClr val="00B050"/>
            </a:solidFill>
          </a:endParaRPr>
        </a:p>
        <a:p>
          <a:r>
            <a:rPr kumimoji="1" lang="ja-JP" altLang="en-US" sz="900">
              <a:solidFill>
                <a:srgbClr val="0070C0"/>
              </a:solidFill>
            </a:rPr>
            <a:t>例</a:t>
          </a:r>
          <a:r>
            <a:rPr kumimoji="1" lang="en-US" altLang="ja-JP" sz="900">
              <a:solidFill>
                <a:srgbClr val="0070C0"/>
              </a:solidFill>
            </a:rPr>
            <a:t>3</a:t>
          </a:r>
          <a:r>
            <a:rPr kumimoji="1" lang="ja-JP" altLang="en-US" sz="900">
              <a:solidFill>
                <a:srgbClr val="0070C0"/>
              </a:solidFill>
            </a:rPr>
            <a:t> 請求書は要らない  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18"/>
  <sheetViews>
    <sheetView tabSelected="1" zoomScale="80" zoomScaleNormal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12" sqref="E12"/>
    </sheetView>
  </sheetViews>
  <sheetFormatPr defaultRowHeight="18.75"/>
  <cols>
    <col min="1" max="1" width="11" bestFit="1" customWidth="1"/>
    <col min="2" max="2" width="39.625" customWidth="1"/>
    <col min="3" max="3" width="14.375" customWidth="1"/>
    <col min="4" max="6" width="27.875" customWidth="1"/>
    <col min="7" max="7" width="10.875" style="2" customWidth="1"/>
    <col min="8" max="8" width="13.75" customWidth="1"/>
    <col min="9" max="9" width="17.5" customWidth="1"/>
    <col min="10" max="11" width="9" style="2" bestFit="1" customWidth="1"/>
    <col min="13" max="13" width="48.625" customWidth="1"/>
    <col min="14" max="14" width="26" customWidth="1"/>
    <col min="15" max="15" width="12.25" customWidth="1"/>
    <col min="16" max="16" width="9" customWidth="1"/>
    <col min="17" max="17" width="12.25" customWidth="1"/>
    <col min="18" max="18" width="37.5" customWidth="1"/>
    <col min="20" max="20" width="9.875" customWidth="1"/>
    <col min="21" max="39" width="4" style="1" customWidth="1"/>
    <col min="40" max="47" width="4.125" style="1" customWidth="1"/>
    <col min="48" max="48" width="39.125" customWidth="1"/>
    <col min="49" max="51" width="5.75" customWidth="1"/>
    <col min="53" max="55" width="11.75" customWidth="1"/>
    <col min="56" max="56" width="4.625" customWidth="1"/>
    <col min="57" max="57" width="7" style="2" customWidth="1"/>
    <col min="58" max="59" width="8.625" customWidth="1"/>
    <col min="60" max="63" width="5.25" customWidth="1"/>
  </cols>
  <sheetData>
    <row r="1" spans="1:63" ht="26.25" customHeight="1">
      <c r="A1" s="99" t="s">
        <v>7</v>
      </c>
      <c r="B1" s="102" t="s">
        <v>124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98" t="s">
        <v>58</v>
      </c>
      <c r="T1" s="98"/>
      <c r="U1" s="97" t="s">
        <v>86</v>
      </c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78" t="s">
        <v>122</v>
      </c>
      <c r="AW1" s="79"/>
      <c r="AX1" s="79"/>
      <c r="AY1" s="79"/>
      <c r="AZ1" s="80"/>
      <c r="BA1" s="89" t="s">
        <v>46</v>
      </c>
      <c r="BB1" s="89"/>
      <c r="BC1" s="89"/>
      <c r="BD1" s="89"/>
      <c r="BE1" s="149" t="s">
        <v>115</v>
      </c>
      <c r="BF1" s="157" t="s">
        <v>49</v>
      </c>
      <c r="BG1" s="158"/>
      <c r="BH1" s="150" t="s">
        <v>116</v>
      </c>
      <c r="BI1" s="90"/>
      <c r="BJ1" s="90"/>
      <c r="BK1" s="90"/>
    </row>
    <row r="2" spans="1:63" s="3" customFormat="1" ht="58.5" customHeight="1">
      <c r="A2" s="99"/>
      <c r="B2" s="100" t="s">
        <v>120</v>
      </c>
      <c r="C2" s="101" t="s">
        <v>0</v>
      </c>
      <c r="D2" s="99" t="s">
        <v>1</v>
      </c>
      <c r="E2" s="99" t="s">
        <v>2</v>
      </c>
      <c r="F2" s="99" t="s">
        <v>3</v>
      </c>
      <c r="G2" s="99" t="s">
        <v>4</v>
      </c>
      <c r="H2" s="99" t="s">
        <v>56</v>
      </c>
      <c r="I2" s="99" t="s">
        <v>5</v>
      </c>
      <c r="J2" s="106" t="s">
        <v>6</v>
      </c>
      <c r="K2" s="55" t="s">
        <v>106</v>
      </c>
      <c r="L2" s="85" t="s">
        <v>8</v>
      </c>
      <c r="M2" s="99" t="s">
        <v>108</v>
      </c>
      <c r="N2" s="99" t="s">
        <v>9</v>
      </c>
      <c r="O2" s="99" t="s">
        <v>10</v>
      </c>
      <c r="P2" s="99" t="s">
        <v>11</v>
      </c>
      <c r="Q2" s="99" t="s">
        <v>12</v>
      </c>
      <c r="R2" s="56" t="s">
        <v>13</v>
      </c>
      <c r="S2" s="57" t="s">
        <v>14</v>
      </c>
      <c r="T2" s="57" t="s">
        <v>15</v>
      </c>
      <c r="U2" s="95" t="s">
        <v>16</v>
      </c>
      <c r="V2" s="95" t="s">
        <v>17</v>
      </c>
      <c r="W2" s="95" t="s">
        <v>18</v>
      </c>
      <c r="X2" s="95" t="s">
        <v>19</v>
      </c>
      <c r="Y2" s="95" t="s">
        <v>20</v>
      </c>
      <c r="Z2" s="95" t="s">
        <v>21</v>
      </c>
      <c r="AA2" s="95" t="s">
        <v>22</v>
      </c>
      <c r="AB2" s="95" t="s">
        <v>23</v>
      </c>
      <c r="AC2" s="95" t="s">
        <v>24</v>
      </c>
      <c r="AD2" s="95" t="s">
        <v>25</v>
      </c>
      <c r="AE2" s="95" t="s">
        <v>26</v>
      </c>
      <c r="AF2" s="95" t="s">
        <v>27</v>
      </c>
      <c r="AG2" s="95" t="s">
        <v>28</v>
      </c>
      <c r="AH2" s="95" t="s">
        <v>29</v>
      </c>
      <c r="AI2" s="95" t="s">
        <v>30</v>
      </c>
      <c r="AJ2" s="95" t="s">
        <v>31</v>
      </c>
      <c r="AK2" s="95" t="s">
        <v>32</v>
      </c>
      <c r="AL2" s="95" t="s">
        <v>33</v>
      </c>
      <c r="AM2" s="95" t="s">
        <v>34</v>
      </c>
      <c r="AN2" s="95" t="s">
        <v>35</v>
      </c>
      <c r="AO2" s="95" t="s">
        <v>36</v>
      </c>
      <c r="AP2" s="95" t="s">
        <v>37</v>
      </c>
      <c r="AQ2" s="95" t="s">
        <v>38</v>
      </c>
      <c r="AR2" s="95" t="s">
        <v>39</v>
      </c>
      <c r="AS2" s="95" t="s">
        <v>40</v>
      </c>
      <c r="AT2" s="95" t="s">
        <v>41</v>
      </c>
      <c r="AU2" s="95" t="s">
        <v>42</v>
      </c>
      <c r="AV2" s="83" t="s">
        <v>113</v>
      </c>
      <c r="AW2" s="96" t="s">
        <v>48</v>
      </c>
      <c r="AX2" s="96"/>
      <c r="AY2" s="96"/>
      <c r="AZ2" s="81" t="s">
        <v>114</v>
      </c>
      <c r="BA2" s="48" t="s">
        <v>43</v>
      </c>
      <c r="BB2" s="48" t="s">
        <v>44</v>
      </c>
      <c r="BC2" s="48" t="s">
        <v>45</v>
      </c>
      <c r="BD2" s="167" t="s">
        <v>47</v>
      </c>
      <c r="BE2" s="149"/>
      <c r="BF2" s="155" t="s">
        <v>129</v>
      </c>
      <c r="BG2" s="156"/>
      <c r="BH2" s="151" t="s">
        <v>51</v>
      </c>
      <c r="BI2" s="87" t="s">
        <v>52</v>
      </c>
      <c r="BJ2" s="87" t="s">
        <v>53</v>
      </c>
      <c r="BK2" s="91" t="s">
        <v>54</v>
      </c>
    </row>
    <row r="3" spans="1:63" ht="84.75" customHeight="1">
      <c r="A3" s="99"/>
      <c r="B3" s="101"/>
      <c r="C3" s="101"/>
      <c r="D3" s="99"/>
      <c r="E3" s="99"/>
      <c r="F3" s="99"/>
      <c r="G3" s="99"/>
      <c r="H3" s="99"/>
      <c r="I3" s="99"/>
      <c r="J3" s="106"/>
      <c r="K3" s="58" t="s">
        <v>107</v>
      </c>
      <c r="L3" s="86"/>
      <c r="M3" s="99"/>
      <c r="N3" s="99"/>
      <c r="O3" s="99"/>
      <c r="P3" s="99"/>
      <c r="Q3" s="99"/>
      <c r="R3" s="50" t="s">
        <v>87</v>
      </c>
      <c r="S3" s="76" t="s">
        <v>125</v>
      </c>
      <c r="T3" s="54" t="s">
        <v>112</v>
      </c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84"/>
      <c r="AW3" s="49" t="s">
        <v>43</v>
      </c>
      <c r="AX3" s="49" t="s">
        <v>44</v>
      </c>
      <c r="AY3" s="49" t="s">
        <v>45</v>
      </c>
      <c r="AZ3" s="82"/>
      <c r="BA3" s="92" t="s">
        <v>134</v>
      </c>
      <c r="BB3" s="93"/>
      <c r="BC3" s="94"/>
      <c r="BD3" s="167"/>
      <c r="BE3" s="88"/>
      <c r="BF3" s="152" t="s">
        <v>127</v>
      </c>
      <c r="BG3" s="153" t="s">
        <v>126</v>
      </c>
      <c r="BH3" s="87"/>
      <c r="BI3" s="87"/>
      <c r="BJ3" s="87"/>
      <c r="BK3" s="91"/>
    </row>
    <row r="4" spans="1:63" s="21" customFormat="1">
      <c r="A4" s="103" t="s">
        <v>97</v>
      </c>
      <c r="B4" s="136" t="s">
        <v>61</v>
      </c>
      <c r="C4" s="29" t="s">
        <v>62</v>
      </c>
      <c r="D4" s="29" t="s">
        <v>63</v>
      </c>
      <c r="E4" s="29"/>
      <c r="F4" s="29"/>
      <c r="G4" s="29" t="s">
        <v>64</v>
      </c>
      <c r="H4" s="30" t="s">
        <v>65</v>
      </c>
      <c r="I4" s="30" t="s">
        <v>66</v>
      </c>
      <c r="J4" s="31" t="s">
        <v>68</v>
      </c>
      <c r="K4" s="32">
        <v>1457</v>
      </c>
      <c r="L4" s="30" t="s">
        <v>83</v>
      </c>
      <c r="M4" s="29" t="s">
        <v>81</v>
      </c>
      <c r="N4" s="29" t="s">
        <v>82</v>
      </c>
      <c r="O4" s="29"/>
      <c r="P4" s="29"/>
      <c r="Q4" s="33"/>
      <c r="R4" s="22" t="s">
        <v>101</v>
      </c>
      <c r="S4" s="34">
        <f>VLOOKUP(J4,項目!$A$2:$B$8,2,0)</f>
        <v>6000</v>
      </c>
      <c r="T4" s="34">
        <f>VLOOKUP(J4,項目!$A$2:$D$8,4,0)</f>
        <v>5000</v>
      </c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111" t="s">
        <v>121</v>
      </c>
      <c r="AW4" s="36" t="s">
        <v>104</v>
      </c>
      <c r="AX4" s="36"/>
      <c r="AY4" s="36"/>
      <c r="AZ4" s="36"/>
      <c r="BA4" s="37">
        <v>43769</v>
      </c>
      <c r="BB4" s="36"/>
      <c r="BC4" s="36"/>
      <c r="BD4" s="36"/>
      <c r="BE4" s="125" t="s">
        <v>55</v>
      </c>
      <c r="BF4" s="107" t="s">
        <v>50</v>
      </c>
      <c r="BG4" s="107"/>
      <c r="BH4" s="107" t="s">
        <v>88</v>
      </c>
      <c r="BI4" s="107"/>
      <c r="BJ4" s="107"/>
      <c r="BK4" s="107"/>
    </row>
    <row r="5" spans="1:63" s="21" customFormat="1">
      <c r="A5" s="104"/>
      <c r="B5" s="137"/>
      <c r="C5" s="29" t="s">
        <v>62</v>
      </c>
      <c r="D5" s="29" t="s">
        <v>63</v>
      </c>
      <c r="E5" s="38"/>
      <c r="F5" s="38"/>
      <c r="G5" s="38" t="s">
        <v>80</v>
      </c>
      <c r="H5" s="30" t="s">
        <v>76</v>
      </c>
      <c r="I5" s="30" t="s">
        <v>77</v>
      </c>
      <c r="J5" s="39" t="s">
        <v>68</v>
      </c>
      <c r="K5" s="32">
        <v>2568</v>
      </c>
      <c r="L5" s="30" t="s">
        <v>83</v>
      </c>
      <c r="M5" s="29" t="s">
        <v>81</v>
      </c>
      <c r="N5" s="29" t="s">
        <v>82</v>
      </c>
      <c r="O5" s="38"/>
      <c r="P5" s="38"/>
      <c r="Q5" s="38"/>
      <c r="R5" s="22" t="s">
        <v>102</v>
      </c>
      <c r="S5" s="34">
        <f>VLOOKUP(J5,項目!$A$2:$B$8,2,0)</f>
        <v>6000</v>
      </c>
      <c r="T5" s="34" t="s">
        <v>84</v>
      </c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112"/>
      <c r="AW5" s="74" t="s">
        <v>50</v>
      </c>
      <c r="AX5" s="74" t="s">
        <v>50</v>
      </c>
      <c r="AY5" s="74"/>
      <c r="AZ5" s="74"/>
      <c r="BA5" s="74"/>
      <c r="BB5" s="74"/>
      <c r="BC5" s="74"/>
      <c r="BD5" s="74" t="s">
        <v>50</v>
      </c>
      <c r="BE5" s="126"/>
      <c r="BF5" s="108"/>
      <c r="BG5" s="108"/>
      <c r="BH5" s="108"/>
      <c r="BI5" s="108"/>
      <c r="BJ5" s="108"/>
      <c r="BK5" s="108"/>
    </row>
    <row r="6" spans="1:63" s="21" customFormat="1" ht="19.5" thickBot="1">
      <c r="A6" s="105"/>
      <c r="B6" s="138"/>
      <c r="C6" s="40" t="s">
        <v>75</v>
      </c>
      <c r="D6" s="41" t="s">
        <v>63</v>
      </c>
      <c r="E6" s="40"/>
      <c r="F6" s="40"/>
      <c r="G6" s="40"/>
      <c r="H6" s="42" t="s">
        <v>78</v>
      </c>
      <c r="I6" s="42" t="s">
        <v>79</v>
      </c>
      <c r="J6" s="43" t="s">
        <v>57</v>
      </c>
      <c r="K6" s="44"/>
      <c r="L6" s="23" t="s">
        <v>109</v>
      </c>
      <c r="M6" s="40" t="s">
        <v>110</v>
      </c>
      <c r="N6" s="40"/>
      <c r="O6" s="40"/>
      <c r="P6" s="40"/>
      <c r="Q6" s="40"/>
      <c r="R6" s="23" t="s">
        <v>103</v>
      </c>
      <c r="S6" s="45">
        <f>VLOOKUP(J6,項目!$A$2:$B$8,2,0)</f>
        <v>6000</v>
      </c>
      <c r="T6" s="45" t="s">
        <v>85</v>
      </c>
      <c r="U6" s="46"/>
      <c r="V6" s="46"/>
      <c r="W6" s="46"/>
      <c r="X6" s="46"/>
      <c r="Y6" s="46"/>
      <c r="Z6" s="46"/>
      <c r="AA6" s="46"/>
      <c r="AB6" s="46"/>
      <c r="AC6" s="46" t="s">
        <v>50</v>
      </c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113"/>
      <c r="AW6" s="47"/>
      <c r="AX6" s="47"/>
      <c r="AY6" s="47"/>
      <c r="AZ6" s="73" t="s">
        <v>50</v>
      </c>
      <c r="BA6" s="47"/>
      <c r="BB6" s="47"/>
      <c r="BC6" s="47"/>
      <c r="BD6" s="47"/>
      <c r="BE6" s="127"/>
      <c r="BF6" s="109"/>
      <c r="BG6" s="109"/>
      <c r="BH6" s="109"/>
      <c r="BI6" s="109"/>
      <c r="BJ6" s="109"/>
      <c r="BK6" s="109"/>
    </row>
    <row r="7" spans="1:63" s="60" customFormat="1" ht="38.25" customHeight="1" thickTop="1">
      <c r="A7" s="141"/>
      <c r="B7" s="141"/>
      <c r="C7" s="141"/>
      <c r="D7" s="141"/>
      <c r="E7" s="141"/>
      <c r="F7" s="141"/>
      <c r="G7" s="141"/>
      <c r="H7" s="142"/>
      <c r="I7" s="142"/>
      <c r="J7" s="143"/>
      <c r="K7" s="142"/>
      <c r="L7" s="142"/>
      <c r="M7" s="141"/>
      <c r="N7" s="141"/>
      <c r="O7" s="141"/>
      <c r="P7" s="141"/>
      <c r="Q7" s="141"/>
      <c r="R7" s="144"/>
      <c r="S7" s="145" t="e">
        <f>VLOOKUP(J7,項目!$A$2:$B$8,2,0)</f>
        <v>#N/A</v>
      </c>
      <c r="T7" s="146" t="e">
        <f>VLOOKUP(J7,項目!$A$2:$D$8,4,0)</f>
        <v>#N/A</v>
      </c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1">
        <f>B7</f>
        <v>0</v>
      </c>
      <c r="AW7" s="141"/>
      <c r="AX7" s="141"/>
      <c r="AY7" s="141"/>
      <c r="AZ7" s="141"/>
      <c r="BA7" s="141"/>
      <c r="BB7" s="141"/>
      <c r="BC7" s="141"/>
      <c r="BD7" s="141"/>
      <c r="BE7" s="142"/>
      <c r="BF7" s="141"/>
      <c r="BG7" s="141"/>
      <c r="BH7" s="141"/>
      <c r="BI7" s="141"/>
      <c r="BJ7" s="141"/>
      <c r="BK7" s="148"/>
    </row>
    <row r="8" spans="1:63" s="69" customFormat="1" ht="38.25" customHeight="1" thickBot="1">
      <c r="A8" s="132" t="s">
        <v>111</v>
      </c>
      <c r="B8" s="133"/>
      <c r="C8" s="61"/>
      <c r="D8" s="61"/>
      <c r="E8" s="61"/>
      <c r="F8" s="61"/>
      <c r="G8" s="61"/>
      <c r="H8" s="62"/>
      <c r="I8" s="62"/>
      <c r="J8" s="63" t="s">
        <v>67</v>
      </c>
      <c r="K8" s="62"/>
      <c r="L8" s="51"/>
      <c r="M8" s="52"/>
      <c r="N8" s="52"/>
      <c r="O8" s="64"/>
      <c r="P8" s="64"/>
      <c r="Q8" s="64"/>
      <c r="R8" s="65"/>
      <c r="S8" s="72">
        <f>VLOOKUP(J8,項目!$A$2:$B$8,2,0)</f>
        <v>6000</v>
      </c>
      <c r="T8" s="53">
        <f>VLOOKUP(J8,項目!$A$2:$D$8,4,0)</f>
        <v>5000</v>
      </c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15" t="s">
        <v>98</v>
      </c>
      <c r="AW8" s="67"/>
      <c r="AX8" s="67"/>
      <c r="AY8" s="67"/>
      <c r="AZ8" s="67"/>
      <c r="BA8" s="67"/>
      <c r="BB8" s="67"/>
      <c r="BC8" s="67"/>
      <c r="BD8" s="68"/>
      <c r="BE8" s="68"/>
      <c r="BF8" s="154" t="s">
        <v>95</v>
      </c>
      <c r="BG8" s="154" t="s">
        <v>95</v>
      </c>
      <c r="BH8" s="68"/>
      <c r="BI8" s="68"/>
      <c r="BJ8" s="68"/>
      <c r="BK8" s="68"/>
    </row>
    <row r="9" spans="1:63" s="69" customFormat="1" ht="38.25" customHeight="1">
      <c r="A9" s="134"/>
      <c r="B9" s="135"/>
      <c r="C9" s="61"/>
      <c r="D9" s="61"/>
      <c r="E9" s="61"/>
      <c r="F9" s="61"/>
      <c r="G9" s="61"/>
      <c r="H9" s="62"/>
      <c r="I9" s="62"/>
      <c r="J9" s="63"/>
      <c r="K9" s="62"/>
      <c r="L9" s="51"/>
      <c r="M9" s="52"/>
      <c r="N9" s="52"/>
      <c r="O9" s="64"/>
      <c r="P9" s="64"/>
      <c r="Q9" s="64"/>
      <c r="R9" s="65"/>
      <c r="S9" s="72" t="e">
        <f>VLOOKUP(J9,項目!$A$2:$B$8,2,0)</f>
        <v>#N/A</v>
      </c>
      <c r="T9" s="53" t="e">
        <f>VLOOKUP(J9,項目!$A$2:$D$8,4,0)</f>
        <v>#N/A</v>
      </c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139"/>
      <c r="AW9" s="140"/>
      <c r="AX9" s="140"/>
      <c r="AY9" s="140"/>
      <c r="AZ9" s="140"/>
      <c r="BA9" s="140"/>
      <c r="BB9" s="140"/>
      <c r="BC9" s="140"/>
      <c r="BD9" s="122" t="s">
        <v>130</v>
      </c>
      <c r="BE9" s="123"/>
      <c r="BF9" s="123"/>
      <c r="BG9" s="123"/>
      <c r="BH9" s="123"/>
      <c r="BI9" s="123"/>
      <c r="BJ9" s="123"/>
      <c r="BK9" s="124"/>
    </row>
    <row r="10" spans="1:63" s="69" customFormat="1" ht="38.25" customHeight="1">
      <c r="A10" s="134"/>
      <c r="B10" s="135"/>
      <c r="C10" s="61"/>
      <c r="D10" s="61"/>
      <c r="E10" s="61"/>
      <c r="F10" s="61"/>
      <c r="G10" s="61"/>
      <c r="H10" s="62"/>
      <c r="I10" s="62"/>
      <c r="J10" s="63"/>
      <c r="K10" s="62"/>
      <c r="L10" s="51"/>
      <c r="M10" s="52"/>
      <c r="N10" s="52"/>
      <c r="O10" s="64"/>
      <c r="P10" s="64"/>
      <c r="Q10" s="64"/>
      <c r="R10" s="65"/>
      <c r="S10" s="72" t="e">
        <f>VLOOKUP(J10,項目!$A$2:$B$8,2,0)</f>
        <v>#N/A</v>
      </c>
      <c r="T10" s="53" t="e">
        <f>VLOOKUP(J10,項目!$A$2:$D$8,4,0)</f>
        <v>#N/A</v>
      </c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139"/>
      <c r="AW10" s="140"/>
      <c r="AX10" s="140"/>
      <c r="AY10" s="140"/>
      <c r="AZ10" s="140"/>
      <c r="BA10" s="140"/>
      <c r="BB10" s="140"/>
      <c r="BC10" s="140"/>
      <c r="BD10" s="71" t="s">
        <v>119</v>
      </c>
      <c r="BE10" s="70" t="s">
        <v>118</v>
      </c>
      <c r="BF10" s="70"/>
      <c r="BG10" s="70"/>
      <c r="BH10" s="70"/>
      <c r="BI10" s="70"/>
      <c r="BJ10" s="70"/>
      <c r="BK10" s="162" t="s">
        <v>94</v>
      </c>
    </row>
    <row r="11" spans="1:63" s="69" customFormat="1" ht="38.25" customHeight="1">
      <c r="A11" s="134"/>
      <c r="B11" s="135"/>
      <c r="C11" s="61"/>
      <c r="D11" s="61"/>
      <c r="E11" s="61"/>
      <c r="F11" s="61"/>
      <c r="G11" s="61"/>
      <c r="H11" s="62"/>
      <c r="I11" s="62"/>
      <c r="J11" s="63"/>
      <c r="K11" s="62"/>
      <c r="L11" s="51"/>
      <c r="M11" s="52"/>
      <c r="N11" s="52"/>
      <c r="O11" s="64"/>
      <c r="P11" s="64"/>
      <c r="Q11" s="64"/>
      <c r="R11" s="65"/>
      <c r="S11" s="72" t="e">
        <f>VLOOKUP(J11,項目!$A$2:$B$8,2,0)</f>
        <v>#N/A</v>
      </c>
      <c r="T11" s="53" t="e">
        <f>VLOOKUP(J11,項目!$A$2:$D$8,4,0)</f>
        <v>#N/A</v>
      </c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139"/>
      <c r="AW11" s="140"/>
      <c r="AX11" s="140"/>
      <c r="AY11" s="140"/>
      <c r="AZ11" s="140"/>
      <c r="BA11" s="140"/>
      <c r="BB11" s="140"/>
      <c r="BC11" s="140"/>
      <c r="BD11" s="121" t="s">
        <v>89</v>
      </c>
      <c r="BE11" s="9" t="s">
        <v>14</v>
      </c>
      <c r="BF11" s="10">
        <v>6000</v>
      </c>
      <c r="BG11" s="159" t="s">
        <v>91</v>
      </c>
      <c r="BH11" s="114">
        <f>BF11*5</f>
        <v>30000</v>
      </c>
      <c r="BI11" s="115"/>
      <c r="BJ11" s="8"/>
      <c r="BK11" s="163" t="s">
        <v>128</v>
      </c>
    </row>
    <row r="12" spans="1:63" s="69" customFormat="1" ht="38.25" customHeight="1">
      <c r="A12" s="134"/>
      <c r="B12" s="135"/>
      <c r="C12" s="61"/>
      <c r="D12" s="61"/>
      <c r="E12" s="61" t="s">
        <v>137</v>
      </c>
      <c r="F12" s="61"/>
      <c r="G12" s="61"/>
      <c r="H12" s="62"/>
      <c r="I12" s="62"/>
      <c r="J12" s="63"/>
      <c r="K12" s="62"/>
      <c r="L12" s="51"/>
      <c r="M12" s="52"/>
      <c r="N12" s="52"/>
      <c r="O12" s="64"/>
      <c r="P12" s="64"/>
      <c r="Q12" s="64"/>
      <c r="R12" s="65"/>
      <c r="S12" s="72" t="e">
        <f>VLOOKUP(J12,項目!$A$2:$B$8,2,0)</f>
        <v>#N/A</v>
      </c>
      <c r="T12" s="53" t="e">
        <f>VLOOKUP(J12,項目!$A$2:$D$8,4,0)</f>
        <v>#N/A</v>
      </c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139"/>
      <c r="AW12" s="140"/>
      <c r="AX12" s="140"/>
      <c r="AY12" s="140"/>
      <c r="AZ12" s="140"/>
      <c r="BA12" s="140"/>
      <c r="BB12" s="140"/>
      <c r="BC12" s="140"/>
      <c r="BD12" s="121"/>
      <c r="BE12" s="24" t="s">
        <v>15</v>
      </c>
      <c r="BF12" s="11">
        <v>5000</v>
      </c>
      <c r="BG12" s="160" t="s">
        <v>92</v>
      </c>
      <c r="BH12" s="116">
        <f>BF12*2</f>
        <v>10000</v>
      </c>
      <c r="BI12" s="117"/>
      <c r="BJ12" s="8"/>
      <c r="BK12" s="164" t="s">
        <v>132</v>
      </c>
    </row>
    <row r="13" spans="1:63" s="69" customFormat="1" ht="38.25" customHeight="1">
      <c r="A13" s="134"/>
      <c r="B13" s="135"/>
      <c r="C13" s="61"/>
      <c r="D13" s="61"/>
      <c r="E13" s="61"/>
      <c r="F13" s="61"/>
      <c r="G13" s="61"/>
      <c r="H13" s="62"/>
      <c r="I13" s="62"/>
      <c r="J13" s="63"/>
      <c r="K13" s="62"/>
      <c r="L13" s="51"/>
      <c r="M13" s="52"/>
      <c r="N13" s="52"/>
      <c r="O13" s="64"/>
      <c r="P13" s="64"/>
      <c r="Q13" s="64"/>
      <c r="R13" s="65"/>
      <c r="S13" s="72" t="e">
        <f>VLOOKUP(J13,項目!$A$2:$B$8,2,0)</f>
        <v>#N/A</v>
      </c>
      <c r="T13" s="53" t="e">
        <f>VLOOKUP(J13,項目!$A$2:$D$8,4,0)</f>
        <v>#N/A</v>
      </c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139"/>
      <c r="AW13" s="140"/>
      <c r="AX13" s="140"/>
      <c r="AY13" s="140"/>
      <c r="AZ13" s="140"/>
      <c r="BA13" s="140"/>
      <c r="BB13" s="140"/>
      <c r="BC13" s="140"/>
      <c r="BD13" s="28"/>
      <c r="BE13" s="8"/>
      <c r="BF13" s="77" t="s">
        <v>105</v>
      </c>
      <c r="BG13" s="77"/>
      <c r="BH13" s="77" t="s">
        <v>117</v>
      </c>
      <c r="BI13" s="77"/>
      <c r="BJ13" s="8"/>
      <c r="BK13" s="16"/>
    </row>
    <row r="14" spans="1:63" s="69" customFormat="1" ht="38.25" customHeight="1">
      <c r="A14" s="134"/>
      <c r="B14" s="135"/>
      <c r="C14" s="61"/>
      <c r="D14" s="61"/>
      <c r="E14" s="61"/>
      <c r="F14" s="61"/>
      <c r="G14" s="61"/>
      <c r="H14" s="62"/>
      <c r="I14" s="62"/>
      <c r="J14" s="63"/>
      <c r="K14" s="62"/>
      <c r="L14" s="51"/>
      <c r="M14" s="52"/>
      <c r="N14" s="52"/>
      <c r="O14" s="64"/>
      <c r="P14" s="64"/>
      <c r="Q14" s="64"/>
      <c r="R14" s="65"/>
      <c r="S14" s="72" t="e">
        <f>VLOOKUP(J14,項目!$A$2:$B$8,2,0)</f>
        <v>#N/A</v>
      </c>
      <c r="T14" s="53" t="e">
        <f>VLOOKUP(J14,項目!$A$2:$D$8,4,0)</f>
        <v>#N/A</v>
      </c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168" t="s">
        <v>135</v>
      </c>
      <c r="AW14" s="8"/>
      <c r="AX14" s="8"/>
      <c r="AY14" s="8"/>
      <c r="AZ14" s="8"/>
      <c r="BA14" s="8"/>
      <c r="BB14" s="8"/>
      <c r="BC14" s="8"/>
      <c r="BD14" s="120" t="s">
        <v>90</v>
      </c>
      <c r="BE14" s="12" t="s">
        <v>14</v>
      </c>
      <c r="BF14" s="13">
        <v>6000</v>
      </c>
      <c r="BG14" s="161" t="s">
        <v>91</v>
      </c>
      <c r="BH14" s="118">
        <f>BF14*5</f>
        <v>30000</v>
      </c>
      <c r="BI14" s="119"/>
      <c r="BJ14" s="8"/>
      <c r="BK14" s="163" t="s">
        <v>128</v>
      </c>
    </row>
    <row r="15" spans="1:63" s="69" customFormat="1" ht="38.25" customHeight="1">
      <c r="A15" s="134"/>
      <c r="B15" s="135"/>
      <c r="C15" s="61"/>
      <c r="D15" s="61"/>
      <c r="E15" s="61"/>
      <c r="F15" s="61"/>
      <c r="G15" s="61"/>
      <c r="H15" s="62"/>
      <c r="I15" s="62"/>
      <c r="J15" s="63"/>
      <c r="K15" s="62"/>
      <c r="L15" s="51"/>
      <c r="M15" s="52"/>
      <c r="N15" s="52"/>
      <c r="O15" s="64"/>
      <c r="P15" s="64"/>
      <c r="Q15" s="64"/>
      <c r="R15" s="65"/>
      <c r="S15" s="72" t="e">
        <f>VLOOKUP(J15,項目!$A$2:$B$8,2,0)</f>
        <v>#N/A</v>
      </c>
      <c r="T15" s="53" t="e">
        <f>VLOOKUP(J15,項目!$A$2:$D$8,4,0)</f>
        <v>#N/A</v>
      </c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128" t="s">
        <v>136</v>
      </c>
      <c r="AW15" s="129"/>
      <c r="AX15" s="129"/>
      <c r="AY15" s="129"/>
      <c r="AZ15" s="129"/>
      <c r="BA15" s="129"/>
      <c r="BB15" s="129"/>
      <c r="BC15" s="129"/>
      <c r="BD15" s="120"/>
      <c r="BE15" s="8"/>
      <c r="BF15" s="8"/>
      <c r="BG15" s="14" t="s">
        <v>93</v>
      </c>
      <c r="BH15" s="8"/>
      <c r="BI15" s="8"/>
      <c r="BJ15" s="8"/>
      <c r="BK15" s="165" t="s">
        <v>133</v>
      </c>
    </row>
    <row r="16" spans="1:63" s="69" customFormat="1" ht="38.25" customHeight="1">
      <c r="A16" s="134"/>
      <c r="B16" s="135"/>
      <c r="C16" s="61"/>
      <c r="D16" s="61"/>
      <c r="E16" s="61"/>
      <c r="F16" s="61"/>
      <c r="G16" s="61"/>
      <c r="H16" s="62"/>
      <c r="I16" s="62"/>
      <c r="J16" s="63"/>
      <c r="K16" s="62"/>
      <c r="L16" s="51"/>
      <c r="M16" s="52"/>
      <c r="N16" s="52"/>
      <c r="O16" s="64"/>
      <c r="P16" s="64"/>
      <c r="Q16" s="64"/>
      <c r="R16" s="65"/>
      <c r="S16" s="72" t="e">
        <f>VLOOKUP(J16,項目!$A$2:$B$8,2,0)</f>
        <v>#N/A</v>
      </c>
      <c r="T16" s="53" t="e">
        <f>VLOOKUP(J16,項目!$A$2:$D$8,4,0)</f>
        <v>#N/A</v>
      </c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130" t="s">
        <v>96</v>
      </c>
      <c r="AW16" s="131"/>
      <c r="AX16" s="131"/>
      <c r="AY16" s="131"/>
      <c r="AZ16" s="131"/>
      <c r="BA16" s="131"/>
      <c r="BB16" s="131"/>
      <c r="BC16" s="131"/>
      <c r="BD16" s="120"/>
      <c r="BE16" s="25" t="s">
        <v>15</v>
      </c>
      <c r="BF16" s="13">
        <v>5000</v>
      </c>
      <c r="BG16" s="161" t="s">
        <v>92</v>
      </c>
      <c r="BH16" s="118">
        <f>BF16*2</f>
        <v>10000</v>
      </c>
      <c r="BI16" s="119"/>
      <c r="BJ16" s="8"/>
      <c r="BK16" s="166" t="s">
        <v>131</v>
      </c>
    </row>
    <row r="17" spans="18:63" ht="19.5" thickBot="1">
      <c r="R17" s="5" t="s">
        <v>99</v>
      </c>
      <c r="S17" s="20">
        <f>SUMIF(S7:S16,"&lt;&gt;#N/A")</f>
        <v>6000</v>
      </c>
      <c r="T17" s="20">
        <f>SUMIF(T7:T16,"&lt;&gt;#N/A")</f>
        <v>5000</v>
      </c>
      <c r="BD17" s="17"/>
      <c r="BE17" s="18"/>
      <c r="BF17" s="18"/>
      <c r="BG17" s="18"/>
      <c r="BH17" s="18"/>
      <c r="BI17" s="18"/>
      <c r="BJ17" s="18"/>
      <c r="BK17" s="19"/>
    </row>
    <row r="18" spans="18:63" ht="24">
      <c r="R18" s="59" t="s">
        <v>100</v>
      </c>
      <c r="S18" s="110">
        <f>SUM(S17:T17)</f>
        <v>11000</v>
      </c>
      <c r="T18" s="110"/>
      <c r="U18" s="75" t="s">
        <v>123</v>
      </c>
      <c r="BD18" s="7"/>
      <c r="BE18" s="6"/>
      <c r="BF18" s="6"/>
      <c r="BG18" s="6"/>
      <c r="BH18" s="6"/>
      <c r="BI18" s="6"/>
      <c r="BJ18" s="6"/>
      <c r="BK18" s="6"/>
    </row>
  </sheetData>
  <sheetProtection algorithmName="SHA-512" hashValue="T4Q4t2tX3jZWCaUGJmquAD3OlwZ8YPISVKiSXUix4Ggf7qL5iciZn1wq3yuL/k70NbiDURhx0siGg7Qz/sGDbg==" saltValue="vpmCWM4qE8thCYI2X3v50A==" spinCount="100000" sheet="1" objects="1" scenarios="1" formatColumns="0"/>
  <mergeCells count="85">
    <mergeCell ref="A8:B16"/>
    <mergeCell ref="B4:B6"/>
    <mergeCell ref="AV9:BC13"/>
    <mergeCell ref="BF2:BG2"/>
    <mergeCell ref="S18:T18"/>
    <mergeCell ref="AV4:AV6"/>
    <mergeCell ref="BH11:BI11"/>
    <mergeCell ref="BH12:BI12"/>
    <mergeCell ref="BH14:BI14"/>
    <mergeCell ref="BH16:BI16"/>
    <mergeCell ref="BD14:BD16"/>
    <mergeCell ref="BD11:BD12"/>
    <mergeCell ref="BD9:BK9"/>
    <mergeCell ref="BE4:BE6"/>
    <mergeCell ref="AV15:BC15"/>
    <mergeCell ref="AV16:BC16"/>
    <mergeCell ref="BK4:BK6"/>
    <mergeCell ref="BF4:BF6"/>
    <mergeCell ref="BG4:BG6"/>
    <mergeCell ref="BH4:BH6"/>
    <mergeCell ref="BI4:BI6"/>
    <mergeCell ref="BJ4:BJ6"/>
    <mergeCell ref="N2:N3"/>
    <mergeCell ref="O2:O3"/>
    <mergeCell ref="P2:P3"/>
    <mergeCell ref="Q2:Q3"/>
    <mergeCell ref="A4:A6"/>
    <mergeCell ref="G2:G3"/>
    <mergeCell ref="H2:H3"/>
    <mergeCell ref="I2:I3"/>
    <mergeCell ref="J2:J3"/>
    <mergeCell ref="M2:M3"/>
    <mergeCell ref="AU2:AU3"/>
    <mergeCell ref="U1:AU1"/>
    <mergeCell ref="S1:T1"/>
    <mergeCell ref="A1:A3"/>
    <mergeCell ref="B2:B3"/>
    <mergeCell ref="C2:C3"/>
    <mergeCell ref="B1:R1"/>
    <mergeCell ref="D2:D3"/>
    <mergeCell ref="E2:E3"/>
    <mergeCell ref="F2:F3"/>
    <mergeCell ref="AN2:AN3"/>
    <mergeCell ref="AO2:AO3"/>
    <mergeCell ref="AP2:AP3"/>
    <mergeCell ref="AQ2:AQ3"/>
    <mergeCell ref="AR2:AR3"/>
    <mergeCell ref="AS2:AS3"/>
    <mergeCell ref="AJ2:AJ3"/>
    <mergeCell ref="AK2:AK3"/>
    <mergeCell ref="AL2:AL3"/>
    <mergeCell ref="U2:U3"/>
    <mergeCell ref="V2:V3"/>
    <mergeCell ref="W2:W3"/>
    <mergeCell ref="AF2:AF3"/>
    <mergeCell ref="AG2:AG3"/>
    <mergeCell ref="AD2:AD3"/>
    <mergeCell ref="AE2:AE3"/>
    <mergeCell ref="X2:X3"/>
    <mergeCell ref="Y2:Y3"/>
    <mergeCell ref="Z2:Z3"/>
    <mergeCell ref="AA2:AA3"/>
    <mergeCell ref="AB2:AB3"/>
    <mergeCell ref="AC2:AC3"/>
    <mergeCell ref="L2:L3"/>
    <mergeCell ref="BI2:BI3"/>
    <mergeCell ref="BH2:BH3"/>
    <mergeCell ref="BE1:BE3"/>
    <mergeCell ref="BD2:BD3"/>
    <mergeCell ref="BA1:BD1"/>
    <mergeCell ref="BF1:BG1"/>
    <mergeCell ref="BH1:BK1"/>
    <mergeCell ref="BK2:BK3"/>
    <mergeCell ref="BJ2:BJ3"/>
    <mergeCell ref="BA3:BC3"/>
    <mergeCell ref="AM2:AM3"/>
    <mergeCell ref="AT2:AT3"/>
    <mergeCell ref="AW2:AY2"/>
    <mergeCell ref="AH2:AH3"/>
    <mergeCell ref="AI2:AI3"/>
    <mergeCell ref="BH13:BI13"/>
    <mergeCell ref="AV1:AZ1"/>
    <mergeCell ref="AZ2:AZ3"/>
    <mergeCell ref="AV2:AV3"/>
    <mergeCell ref="BF13:BG13"/>
  </mergeCells>
  <phoneticPr fontId="2"/>
  <conditionalFormatting sqref="S4:T18">
    <cfRule type="containsErrors" dxfId="3" priority="4">
      <formula>ISERROR(S4)</formula>
    </cfRule>
  </conditionalFormatting>
  <conditionalFormatting sqref="AV7">
    <cfRule type="cellIs" dxfId="2" priority="3" operator="equal">
      <formula>0</formula>
    </cfRule>
  </conditionalFormatting>
  <conditionalFormatting sqref="S7:S16">
    <cfRule type="containsErrors" dxfId="1" priority="2">
      <formula>ISERROR(S7)</formula>
    </cfRule>
  </conditionalFormatting>
  <conditionalFormatting sqref="T7:T16">
    <cfRule type="containsErrors" dxfId="0" priority="1">
      <formula>ISERROR(T7)</formula>
    </cfRule>
  </conditionalFormatting>
  <dataValidations disablePrompts="1" count="4">
    <dataValidation type="list" allowBlank="1" showInputMessage="1" showErrorMessage="1" sqref="U4:AU16 BK7 AW5:AZ7 BD5:BD7 BF5:BJ7" xr:uid="{851279C4-FFD5-415A-A933-7084A8A6C3C0}">
      <formula1>"〇"</formula1>
    </dataValidation>
    <dataValidation type="whole" allowBlank="1" showInputMessage="1" showErrorMessage="1" errorTitle="会員番号を入れてください" error="協賛団体の会員を含む 非会員の方は、空欄でお願いします。" sqref="K4:K16" xr:uid="{07D61458-60D5-4B64-A83E-6334F7180190}">
      <formula1>1111</formula1>
      <formula2>6022</formula2>
    </dataValidation>
    <dataValidation type="list" allowBlank="1" showInputMessage="1" showErrorMessage="1" sqref="T4:T16" xr:uid="{898A05E6-C082-4963-8CBC-AA6E40BC505B}">
      <formula1>"未定,参加しない"</formula1>
    </dataValidation>
    <dataValidation type="list" allowBlank="1" showInputMessage="1" showErrorMessage="1" sqref="BE4 BE7" xr:uid="{099E5B1D-D545-423B-8B89-1D53DAF1AB91}">
      <formula1>"不要,要"</formula1>
    </dataValidation>
  </dataValidations>
  <pageMargins left="0.31496062992125984" right="0.31496062992125984" top="0.15748031496062992" bottom="0.15748031496062992" header="0.31496062992125984" footer="0.31496062992125984"/>
  <pageSetup paperSize="9" scale="75" fitToWidth="4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C6B23AB-439F-483B-8E39-A0148CA5C3E7}">
          <x14:formula1>
            <xm:f>項目!$A$2:$A$8</xm:f>
          </x14:formula1>
          <xm:sqref>J4:J16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451AB-6A30-4EA2-982F-8CF997B18523}">
  <dimension ref="A1:D18"/>
  <sheetViews>
    <sheetView workbookViewId="0">
      <selection activeCell="E18" sqref="E18"/>
    </sheetView>
  </sheetViews>
  <sheetFormatPr defaultRowHeight="18.75"/>
  <cols>
    <col min="1" max="1" width="19.75" style="2" customWidth="1"/>
    <col min="3" max="3" width="9" style="2"/>
  </cols>
  <sheetData>
    <row r="1" spans="1:4">
      <c r="A1" s="2" t="s">
        <v>6</v>
      </c>
      <c r="B1" t="s">
        <v>14</v>
      </c>
      <c r="D1" t="s">
        <v>59</v>
      </c>
    </row>
    <row r="2" spans="1:4">
      <c r="A2" s="2" t="s">
        <v>67</v>
      </c>
      <c r="B2" s="4">
        <v>6000</v>
      </c>
      <c r="C2" s="2" t="s">
        <v>70</v>
      </c>
      <c r="D2" s="4">
        <v>5000</v>
      </c>
    </row>
    <row r="3" spans="1:4">
      <c r="A3" s="2" t="s">
        <v>68</v>
      </c>
      <c r="B3" s="4">
        <v>6000</v>
      </c>
      <c r="C3" s="2" t="s">
        <v>70</v>
      </c>
      <c r="D3" s="4">
        <v>5000</v>
      </c>
    </row>
    <row r="4" spans="1:4">
      <c r="A4" s="2" t="s">
        <v>69</v>
      </c>
      <c r="B4" s="4">
        <v>2000</v>
      </c>
      <c r="C4" s="2" t="s">
        <v>60</v>
      </c>
      <c r="D4" s="4">
        <v>2500</v>
      </c>
    </row>
    <row r="5" spans="1:4">
      <c r="A5" s="2" t="s">
        <v>57</v>
      </c>
      <c r="B5" s="4">
        <v>6000</v>
      </c>
      <c r="C5" s="2" t="s">
        <v>70</v>
      </c>
      <c r="D5" s="4">
        <v>5000</v>
      </c>
    </row>
    <row r="6" spans="1:4">
      <c r="A6" s="2" t="s">
        <v>71</v>
      </c>
      <c r="B6" s="4">
        <v>2000</v>
      </c>
      <c r="C6" s="2" t="s">
        <v>60</v>
      </c>
      <c r="D6" s="4">
        <v>2500</v>
      </c>
    </row>
    <row r="7" spans="1:4">
      <c r="A7" s="2" t="s">
        <v>72</v>
      </c>
      <c r="B7" s="4">
        <v>8000</v>
      </c>
      <c r="C7" s="2" t="s">
        <v>70</v>
      </c>
      <c r="D7" s="4">
        <v>5000</v>
      </c>
    </row>
    <row r="8" spans="1:4">
      <c r="A8" s="2" t="s">
        <v>73</v>
      </c>
      <c r="B8" s="4">
        <v>3000</v>
      </c>
      <c r="C8" s="2" t="s">
        <v>60</v>
      </c>
      <c r="D8" s="4">
        <v>2500</v>
      </c>
    </row>
    <row r="9" spans="1:4">
      <c r="B9" s="4"/>
      <c r="D9" s="4"/>
    </row>
    <row r="10" spans="1:4">
      <c r="A10" s="26" t="s">
        <v>74</v>
      </c>
      <c r="B10" s="27"/>
      <c r="C10" s="26"/>
      <c r="D10" s="27"/>
    </row>
    <row r="11" spans="1:4">
      <c r="A11" s="2" t="s">
        <v>67</v>
      </c>
      <c r="B11" s="4">
        <v>7000</v>
      </c>
      <c r="C11" s="2" t="s">
        <v>70</v>
      </c>
      <c r="D11" s="4">
        <v>5000</v>
      </c>
    </row>
    <row r="12" spans="1:4">
      <c r="A12" s="2" t="s">
        <v>68</v>
      </c>
      <c r="B12" s="4">
        <v>7000</v>
      </c>
      <c r="C12" s="2" t="s">
        <v>70</v>
      </c>
      <c r="D12" s="4">
        <v>5000</v>
      </c>
    </row>
    <row r="13" spans="1:4">
      <c r="A13" s="2" t="s">
        <v>69</v>
      </c>
      <c r="B13" s="4">
        <v>3000</v>
      </c>
      <c r="C13" s="2" t="s">
        <v>60</v>
      </c>
      <c r="D13" s="4">
        <v>2500</v>
      </c>
    </row>
    <row r="14" spans="1:4">
      <c r="A14" s="2" t="s">
        <v>57</v>
      </c>
      <c r="B14" s="4">
        <v>7000</v>
      </c>
      <c r="C14" s="2" t="s">
        <v>70</v>
      </c>
      <c r="D14" s="4">
        <v>5000</v>
      </c>
    </row>
    <row r="15" spans="1:4">
      <c r="A15" s="2" t="s">
        <v>71</v>
      </c>
      <c r="B15" s="4">
        <v>3000</v>
      </c>
      <c r="C15" s="2" t="s">
        <v>60</v>
      </c>
      <c r="D15" s="4">
        <v>2500</v>
      </c>
    </row>
    <row r="16" spans="1:4">
      <c r="A16" s="2" t="s">
        <v>72</v>
      </c>
      <c r="B16" s="4">
        <v>9000</v>
      </c>
      <c r="C16" s="2" t="s">
        <v>70</v>
      </c>
      <c r="D16" s="4">
        <v>5000</v>
      </c>
    </row>
    <row r="17" spans="1:4">
      <c r="A17" s="2" t="s">
        <v>73</v>
      </c>
      <c r="B17" s="4">
        <v>4000</v>
      </c>
      <c r="C17" s="2" t="s">
        <v>60</v>
      </c>
      <c r="D17" s="4">
        <v>2500</v>
      </c>
    </row>
    <row r="18" spans="1:4">
      <c r="D18" s="4"/>
    </row>
  </sheetData>
  <sheetProtection algorithmName="SHA-512" hashValue="M/sKb6MG/+2Z7VqRx8d7QkUoWK37GfzYnd6BAzsnaIZ79Grj2qrykrtTIiRE+/jI5+VCx6njDj/QI1HAp0q+MA==" saltValue="j4JLTRBylgfxIwU5cdCEUw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研究発表会</vt:lpstr>
      <vt:lpstr>項目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安全工学会経理</dc:creator>
  <cp:lastModifiedBy>kitamura</cp:lastModifiedBy>
  <cp:lastPrinted>2019-10-04T02:07:48Z</cp:lastPrinted>
  <dcterms:created xsi:type="dcterms:W3CDTF">2015-06-05T18:19:34Z</dcterms:created>
  <dcterms:modified xsi:type="dcterms:W3CDTF">2019-10-04T04:36:33Z</dcterms:modified>
</cp:coreProperties>
</file>